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35" activeTab="2"/>
  </bookViews>
  <sheets>
    <sheet name="排名" sheetId="1" r:id="rId1"/>
    <sheet name="Sheet1" sheetId="2" r:id="rId2"/>
    <sheet name="Sheet2" sheetId="3" r:id="rId3"/>
    <sheet name="Sheet3" sheetId="4" r:id="rId4"/>
    <sheet name="Sheet4" sheetId="5" r:id="rId5"/>
    <sheet name="文本输出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<sst xmlns="http://schemas.openxmlformats.org/spreadsheetml/2006/main" count="394" uniqueCount="124">
  <si>
    <t>淄博市公安局交警支队监考科</t>
  </si>
  <si>
    <t>各驾校机动车驾驶人考试月报表</t>
  </si>
  <si>
    <t>类别</t>
  </si>
  <si>
    <t>科目一</t>
  </si>
  <si>
    <t>科目二</t>
  </si>
  <si>
    <t>科目三</t>
  </si>
  <si>
    <t>数量</t>
  </si>
  <si>
    <r>
      <t xml:space="preserve">  </t>
    </r>
    <r>
      <rPr>
        <sz val="10"/>
        <rFont val="宋体"/>
        <family val="0"/>
      </rPr>
      <t>实考</t>
    </r>
  </si>
  <si>
    <t>合格</t>
  </si>
  <si>
    <t>合格率</t>
  </si>
  <si>
    <t>道路驾驶技能</t>
  </si>
  <si>
    <t>安全文明驾驶常识</t>
  </si>
  <si>
    <r>
      <t xml:space="preserve">  </t>
    </r>
    <r>
      <rPr>
        <sz val="10"/>
        <rFont val="宋体"/>
        <family val="0"/>
      </rPr>
      <t>实考　</t>
    </r>
  </si>
  <si>
    <t>名称</t>
  </si>
  <si>
    <t>（人）</t>
  </si>
  <si>
    <t>%</t>
  </si>
  <si>
    <t>淄博安保驾训公司</t>
  </si>
  <si>
    <t>淄博精英驾训公司</t>
  </si>
  <si>
    <t>淄博君林驾校</t>
  </si>
  <si>
    <t>淄博运通驾训中心</t>
  </si>
  <si>
    <t>淄博易通驾校</t>
  </si>
  <si>
    <t>淄博创业驾训公司</t>
  </si>
  <si>
    <t>淄博舜远驾训公司</t>
  </si>
  <si>
    <t>淄博人文驾训公司</t>
  </si>
  <si>
    <t>淄博信诚驾校</t>
  </si>
  <si>
    <t>淄博金运驾校</t>
  </si>
  <si>
    <t>淄博众成驾校</t>
  </si>
  <si>
    <t>淄博领秀驾校</t>
  </si>
  <si>
    <t>淄博标榜驾校</t>
  </si>
  <si>
    <t>淄博百泽驾校</t>
  </si>
  <si>
    <t>淄博荣林驾校</t>
  </si>
  <si>
    <t>淄博通宝驾训公司</t>
  </si>
  <si>
    <t>淄博联和驾校</t>
  </si>
  <si>
    <t>淄博易顺驾校</t>
  </si>
  <si>
    <t>淄博威通驾训公司</t>
  </si>
  <si>
    <t>淄博万谷驾训公司</t>
  </si>
  <si>
    <t>淄博金顺驾校</t>
  </si>
  <si>
    <t>淄博星火驾训公司</t>
  </si>
  <si>
    <t>桓台海通驾训公司</t>
  </si>
  <si>
    <t>淄博先锋驾训公司</t>
  </si>
  <si>
    <t>淄博金硕驾训公司</t>
  </si>
  <si>
    <t>淄博捷通驾训公司</t>
  </si>
  <si>
    <t>淄博学林驾训公司</t>
  </si>
  <si>
    <t>淄博迅通驾校</t>
  </si>
  <si>
    <t>淄博金牌驾校</t>
  </si>
  <si>
    <t>淄博宏安驾训</t>
  </si>
  <si>
    <t>淄博金川驾训公司</t>
  </si>
  <si>
    <t>淄博金亿通驾校</t>
  </si>
  <si>
    <t>淄博欣科驾训公司</t>
  </si>
  <si>
    <t>淄博宏顺驾训公司</t>
  </si>
  <si>
    <t>淄博长运驾训公司</t>
  </si>
  <si>
    <t>淄博万豪驾训公司</t>
  </si>
  <si>
    <t>淄博颐泽驾训公司</t>
  </si>
  <si>
    <t>淄博顺利达驾训公司</t>
  </si>
  <si>
    <t>淄博昌泰</t>
  </si>
  <si>
    <t>淄博龙鼎驾校</t>
  </si>
  <si>
    <t>淄博通达驾校</t>
  </si>
  <si>
    <t>淄博君岩驾校</t>
  </si>
  <si>
    <t>淄博优博驾训公司</t>
  </si>
  <si>
    <t>淄博金发驾训公司</t>
  </si>
  <si>
    <t>淄博人和驾训公司</t>
  </si>
  <si>
    <t>淄博顺通驾训公司</t>
  </si>
  <si>
    <t>淄博京安驾训公司</t>
  </si>
  <si>
    <t>众兴驾校</t>
  </si>
  <si>
    <t>淄博公交驾训公司</t>
  </si>
  <si>
    <t>淄博鑫峰驾校</t>
  </si>
  <si>
    <t>淄博天地人驾训公司</t>
  </si>
  <si>
    <t>东方时尚驾校</t>
  </si>
  <si>
    <t>淄博惠正驾校</t>
  </si>
  <si>
    <t>淄博芦湖驾训公司</t>
  </si>
  <si>
    <t>理工维科驾训公司</t>
  </si>
  <si>
    <t>制表人：顾振华</t>
  </si>
  <si>
    <t>负责人：王  涛</t>
  </si>
  <si>
    <t>淄博聚安驾校</t>
  </si>
  <si>
    <t>合计</t>
  </si>
  <si>
    <t>淄博安全学校</t>
  </si>
  <si>
    <t>淄博运泽驾校</t>
  </si>
  <si>
    <t>淄博金韩驾校</t>
  </si>
  <si>
    <t>淄博德川驾校</t>
  </si>
  <si>
    <t>淄博恒瑞驾校</t>
  </si>
  <si>
    <t>淄博同合驾校</t>
  </si>
  <si>
    <t>--</t>
  </si>
  <si>
    <t>淄博正通驾校</t>
  </si>
  <si>
    <t>淄博舜诚驾校</t>
  </si>
  <si>
    <t>淄博鲁通驾校</t>
  </si>
  <si>
    <t>平均合格率</t>
  </si>
  <si>
    <t>考生总数</t>
  </si>
  <si>
    <t>合格总数</t>
  </si>
  <si>
    <t>三年驾龄驾驶员违章情况</t>
  </si>
  <si>
    <t>违章人数</t>
  </si>
  <si>
    <t>违章率</t>
  </si>
  <si>
    <t>平均合格率</t>
  </si>
  <si>
    <t>违章数</t>
  </si>
  <si>
    <t>排名下降</t>
  </si>
  <si>
    <t>总人数</t>
  </si>
  <si>
    <t>按总人数递减，合格率递减第一次排序</t>
  </si>
  <si>
    <t>第一次下降排名</t>
  </si>
  <si>
    <t>剩余下降次数</t>
  </si>
  <si>
    <t>按下降后排名递增排序</t>
  </si>
  <si>
    <t>第二次下降排名</t>
  </si>
  <si>
    <t>第三次下降排名</t>
  </si>
  <si>
    <t>第四次下降排名</t>
  </si>
  <si>
    <t>淄博汇沣驾校</t>
  </si>
  <si>
    <t>淄博齐兴驾校</t>
  </si>
  <si>
    <t>淄博台铭驾校</t>
  </si>
  <si>
    <t>淄博诚鑫驾校</t>
  </si>
  <si>
    <t>淄博泓通驾校</t>
  </si>
  <si>
    <t>淄博舜利驾校</t>
  </si>
  <si>
    <t>淄博宏嘉利驾校</t>
  </si>
  <si>
    <t>第五次下降排名</t>
  </si>
  <si>
    <t>第六次下降排名</t>
  </si>
  <si>
    <t>威通1次事故</t>
  </si>
  <si>
    <t>附件2</t>
  </si>
  <si>
    <t>淄博逸龙驾校</t>
  </si>
  <si>
    <t>淄博恒通驾校</t>
  </si>
  <si>
    <t>淄博辰邦驾校</t>
  </si>
  <si>
    <t>淄博一考通驾校</t>
  </si>
  <si>
    <t>淄博齐风驾校</t>
  </si>
  <si>
    <t>说明：各科目合格率是2024-2-26至2024-3-25间的统计结果</t>
  </si>
  <si>
    <t>颐泽</t>
  </si>
  <si>
    <t>先锋</t>
  </si>
  <si>
    <t>舜诚</t>
  </si>
  <si>
    <t>齐兴</t>
  </si>
  <si>
    <t>公交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</si>
</sst>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_ "/>
    <numFmt numFmtId="180" formatCode="0_ "/>
    <numFmt numFmtId="181" formatCode="0_);[Red]\(0\)"/>
  </numFmts>
  <fonts count="30">
    <font>
      <sz val="12"/>
      <name val="宋体"/>
      <family val="0"/>
    </font>
    <font>
      <sz val="11"/>
      <color indexed="8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9"/>
      <name val="仿宋_GB2312"/>
      <family val="3"/>
    </font>
    <font>
      <sz val="16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华文中宋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仿宋_GB2312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10" fontId="2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10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23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Continuous" vertical="center" wrapText="1"/>
    </xf>
    <xf numFmtId="181" fontId="21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57" fontId="25" fillId="0" borderId="0" xfId="0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vertical="center" wrapText="1"/>
    </xf>
    <xf numFmtId="181" fontId="25" fillId="0" borderId="0" xfId="0" applyNumberFormat="1" applyFont="1" applyBorder="1" applyAlignment="1">
      <alignment horizontal="centerContinuous" vertical="center" wrapText="1"/>
    </xf>
    <xf numFmtId="10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180975</xdr:rowOff>
    </xdr:to>
    <xdr:sp>
      <xdr:nvSpPr>
        <xdr:cNvPr id="1" name="未知"/>
        <xdr:cNvSpPr>
          <a:spLocks/>
        </xdr:cNvSpPr>
      </xdr:nvSpPr>
      <xdr:spPr>
        <a:xfrm>
          <a:off x="57150" y="638175"/>
          <a:ext cx="1295400" cy="6953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180975</xdr:rowOff>
    </xdr:to>
    <xdr:sp>
      <xdr:nvSpPr>
        <xdr:cNvPr id="2" name="直线 2"/>
        <xdr:cNvSpPr>
          <a:spLocks/>
        </xdr:cNvSpPr>
      </xdr:nvSpPr>
      <xdr:spPr>
        <a:xfrm flipH="1" flipV="1">
          <a:off x="9525" y="971550"/>
          <a:ext cx="13430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180975</xdr:rowOff>
    </xdr:to>
    <xdr:sp>
      <xdr:nvSpPr>
        <xdr:cNvPr id="3" name="未知"/>
        <xdr:cNvSpPr>
          <a:spLocks/>
        </xdr:cNvSpPr>
      </xdr:nvSpPr>
      <xdr:spPr>
        <a:xfrm>
          <a:off x="57150" y="638175"/>
          <a:ext cx="1295400" cy="6953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180975</xdr:rowOff>
    </xdr:to>
    <xdr:sp>
      <xdr:nvSpPr>
        <xdr:cNvPr id="4" name="直线 2"/>
        <xdr:cNvSpPr>
          <a:spLocks/>
        </xdr:cNvSpPr>
      </xdr:nvSpPr>
      <xdr:spPr>
        <a:xfrm flipH="1" flipV="1">
          <a:off x="9525" y="971550"/>
          <a:ext cx="13430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180975</xdr:rowOff>
    </xdr:to>
    <xdr:sp>
      <xdr:nvSpPr>
        <xdr:cNvPr id="5" name="未知"/>
        <xdr:cNvSpPr>
          <a:spLocks/>
        </xdr:cNvSpPr>
      </xdr:nvSpPr>
      <xdr:spPr>
        <a:xfrm>
          <a:off x="57150" y="638175"/>
          <a:ext cx="1295400" cy="6953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180975</xdr:rowOff>
    </xdr:to>
    <xdr:sp>
      <xdr:nvSpPr>
        <xdr:cNvPr id="6" name="直线 2"/>
        <xdr:cNvSpPr>
          <a:spLocks/>
        </xdr:cNvSpPr>
      </xdr:nvSpPr>
      <xdr:spPr>
        <a:xfrm flipH="1" flipV="1">
          <a:off x="9525" y="971550"/>
          <a:ext cx="13430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171450</xdr:rowOff>
    </xdr:to>
    <xdr:sp>
      <xdr:nvSpPr>
        <xdr:cNvPr id="7" name="未知"/>
        <xdr:cNvSpPr>
          <a:spLocks/>
        </xdr:cNvSpPr>
      </xdr:nvSpPr>
      <xdr:spPr>
        <a:xfrm>
          <a:off x="57150" y="638175"/>
          <a:ext cx="1295400" cy="685800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180975</xdr:rowOff>
    </xdr:from>
    <xdr:to>
      <xdr:col>0</xdr:col>
      <xdr:colOff>1352550</xdr:colOff>
      <xdr:row>6</xdr:row>
      <xdr:rowOff>171450</xdr:rowOff>
    </xdr:to>
    <xdr:sp>
      <xdr:nvSpPr>
        <xdr:cNvPr id="8" name="直线 2"/>
        <xdr:cNvSpPr>
          <a:spLocks/>
        </xdr:cNvSpPr>
      </xdr:nvSpPr>
      <xdr:spPr>
        <a:xfrm flipH="1" flipV="1">
          <a:off x="9525" y="971550"/>
          <a:ext cx="1343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136" zoomScaleNormal="136" zoomScalePageLayoutView="0" workbookViewId="0" topLeftCell="A67">
      <selection activeCell="D89" sqref="D89"/>
    </sheetView>
  </sheetViews>
  <sheetFormatPr defaultColWidth="8.625" defaultRowHeight="14.25"/>
  <cols>
    <col min="1" max="1" width="20.00390625" style="0" customWidth="1"/>
    <col min="2" max="3" width="7.50390625" style="0" customWidth="1"/>
    <col min="4" max="4" width="7.50390625" style="2" customWidth="1"/>
    <col min="5" max="13" width="7.50390625" style="0" customWidth="1"/>
    <col min="14" max="15" width="7.50390625" style="25" customWidth="1"/>
    <col min="16" max="19" width="7.50390625" style="0" customWidth="1"/>
  </cols>
  <sheetData>
    <row r="1" spans="1:12" ht="14.25" customHeight="1">
      <c r="A1" s="24" t="s">
        <v>112</v>
      </c>
      <c r="G1" s="42" t="s">
        <v>0</v>
      </c>
      <c r="H1" s="42"/>
      <c r="I1" s="42"/>
      <c r="J1" s="42"/>
      <c r="K1" s="42"/>
      <c r="L1" s="42"/>
    </row>
    <row r="2" spans="1:19" ht="18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28"/>
      <c r="Q2" s="30"/>
      <c r="R2" s="30"/>
      <c r="S2" s="30"/>
    </row>
    <row r="3" spans="1:19" ht="15" customHeight="1">
      <c r="A3" s="44"/>
      <c r="B3" s="44"/>
      <c r="C3" s="44"/>
      <c r="D3" s="44"/>
      <c r="E3" s="4"/>
      <c r="F3" s="3"/>
      <c r="G3" s="11"/>
      <c r="H3" s="5"/>
      <c r="I3" s="5"/>
      <c r="J3" s="11"/>
      <c r="K3" s="5"/>
      <c r="N3" s="33"/>
      <c r="P3" s="31"/>
      <c r="Q3" s="30"/>
      <c r="R3" s="31">
        <v>45377</v>
      </c>
      <c r="S3" s="31"/>
    </row>
    <row r="4" spans="1:19" ht="14.25" customHeight="1">
      <c r="A4" s="6" t="s">
        <v>2</v>
      </c>
      <c r="B4" s="45" t="s">
        <v>3</v>
      </c>
      <c r="C4" s="45"/>
      <c r="D4" s="45"/>
      <c r="E4" s="45" t="s">
        <v>4</v>
      </c>
      <c r="F4" s="45"/>
      <c r="G4" s="45"/>
      <c r="H4" s="45" t="s">
        <v>5</v>
      </c>
      <c r="I4" s="45"/>
      <c r="J4" s="45"/>
      <c r="K4" s="45"/>
      <c r="L4" s="45"/>
      <c r="M4" s="45"/>
      <c r="N4" s="45" t="s">
        <v>85</v>
      </c>
      <c r="O4" s="45"/>
      <c r="P4" s="45"/>
      <c r="Q4" s="53" t="s">
        <v>88</v>
      </c>
      <c r="R4" s="54"/>
      <c r="S4" s="55"/>
    </row>
    <row r="5" spans="1:19" ht="14.25" customHeight="1">
      <c r="A5" s="7" t="s">
        <v>6</v>
      </c>
      <c r="B5" s="47" t="s">
        <v>7</v>
      </c>
      <c r="C5" s="45" t="s">
        <v>8</v>
      </c>
      <c r="D5" s="45" t="s">
        <v>9</v>
      </c>
      <c r="E5" s="47" t="s">
        <v>7</v>
      </c>
      <c r="F5" s="45" t="s">
        <v>8</v>
      </c>
      <c r="G5" s="43" t="s">
        <v>9</v>
      </c>
      <c r="H5" s="45" t="s">
        <v>10</v>
      </c>
      <c r="I5" s="45"/>
      <c r="J5" s="45"/>
      <c r="K5" s="45" t="s">
        <v>11</v>
      </c>
      <c r="L5" s="45"/>
      <c r="M5" s="45"/>
      <c r="N5" s="50" t="s">
        <v>86</v>
      </c>
      <c r="O5" s="50" t="s">
        <v>87</v>
      </c>
      <c r="P5" s="45" t="s">
        <v>85</v>
      </c>
      <c r="Q5" s="51" t="s">
        <v>86</v>
      </c>
      <c r="R5" s="51" t="s">
        <v>89</v>
      </c>
      <c r="S5" s="51" t="s">
        <v>90</v>
      </c>
    </row>
    <row r="6" spans="1:19" ht="14.25" customHeight="1">
      <c r="A6" s="8"/>
      <c r="B6" s="47"/>
      <c r="C6" s="45"/>
      <c r="D6" s="45"/>
      <c r="E6" s="47"/>
      <c r="F6" s="45"/>
      <c r="G6" s="43"/>
      <c r="H6" s="12" t="s">
        <v>12</v>
      </c>
      <c r="I6" s="19" t="s">
        <v>8</v>
      </c>
      <c r="J6" s="20" t="s">
        <v>9</v>
      </c>
      <c r="K6" s="12" t="s">
        <v>12</v>
      </c>
      <c r="L6" s="19" t="s">
        <v>8</v>
      </c>
      <c r="M6" s="19" t="s">
        <v>9</v>
      </c>
      <c r="N6" s="50"/>
      <c r="O6" s="50"/>
      <c r="P6" s="45"/>
      <c r="Q6" s="52"/>
      <c r="R6" s="52"/>
      <c r="S6" s="52"/>
    </row>
    <row r="7" spans="1:19" ht="14.25" customHeight="1">
      <c r="A7" s="9" t="s">
        <v>13</v>
      </c>
      <c r="B7" s="13" t="s">
        <v>14</v>
      </c>
      <c r="C7" s="13" t="s">
        <v>14</v>
      </c>
      <c r="D7" s="14" t="s">
        <v>15</v>
      </c>
      <c r="E7" s="13" t="s">
        <v>14</v>
      </c>
      <c r="F7" s="13" t="s">
        <v>14</v>
      </c>
      <c r="G7" s="15" t="s">
        <v>15</v>
      </c>
      <c r="H7" s="13" t="s">
        <v>14</v>
      </c>
      <c r="I7" s="13" t="s">
        <v>14</v>
      </c>
      <c r="J7" s="15" t="s">
        <v>15</v>
      </c>
      <c r="K7" s="13" t="s">
        <v>14</v>
      </c>
      <c r="L7" s="13" t="s">
        <v>14</v>
      </c>
      <c r="M7" s="14" t="s">
        <v>15</v>
      </c>
      <c r="N7" s="26" t="s">
        <v>14</v>
      </c>
      <c r="O7" s="26" t="s">
        <v>14</v>
      </c>
      <c r="P7" s="14" t="s">
        <v>15</v>
      </c>
      <c r="Q7" s="26" t="s">
        <v>14</v>
      </c>
      <c r="R7" s="26" t="s">
        <v>14</v>
      </c>
      <c r="S7" s="14" t="s">
        <v>15</v>
      </c>
    </row>
    <row r="8" spans="1:19" ht="14.25" customHeight="1">
      <c r="A8" s="10" t="s">
        <v>70</v>
      </c>
      <c r="B8" s="16">
        <v>17</v>
      </c>
      <c r="C8" s="17">
        <v>15</v>
      </c>
      <c r="D8" s="1">
        <v>0.8823529411764706</v>
      </c>
      <c r="E8" s="16">
        <v>25</v>
      </c>
      <c r="F8" s="17">
        <v>22</v>
      </c>
      <c r="G8" s="1">
        <v>0.88</v>
      </c>
      <c r="H8" s="16">
        <v>50</v>
      </c>
      <c r="I8" s="18">
        <v>30</v>
      </c>
      <c r="J8" s="1">
        <v>0.6</v>
      </c>
      <c r="K8" s="16">
        <v>14</v>
      </c>
      <c r="L8" s="18">
        <v>14</v>
      </c>
      <c r="M8" s="1">
        <v>1</v>
      </c>
      <c r="N8" s="27">
        <v>106</v>
      </c>
      <c r="O8" s="27">
        <v>81</v>
      </c>
      <c r="P8" s="1">
        <v>0.7617260787992495</v>
      </c>
      <c r="Q8" s="16">
        <v>0</v>
      </c>
      <c r="R8" s="18">
        <v>0</v>
      </c>
      <c r="S8" s="1" t="s">
        <v>81</v>
      </c>
    </row>
    <row r="9" spans="1:19" ht="14.25" customHeight="1">
      <c r="A9" s="10" t="s">
        <v>42</v>
      </c>
      <c r="B9" s="16">
        <v>10</v>
      </c>
      <c r="C9" s="17">
        <v>9</v>
      </c>
      <c r="D9" s="1">
        <v>0.9</v>
      </c>
      <c r="E9" s="16">
        <v>22</v>
      </c>
      <c r="F9" s="17">
        <v>15</v>
      </c>
      <c r="G9" s="1">
        <v>0.6818181818181818</v>
      </c>
      <c r="H9" s="16">
        <v>35</v>
      </c>
      <c r="I9" s="18">
        <v>24</v>
      </c>
      <c r="J9" s="1">
        <v>0.6857142857142857</v>
      </c>
      <c r="K9" s="16">
        <v>8</v>
      </c>
      <c r="L9" s="18">
        <v>8</v>
      </c>
      <c r="M9" s="1">
        <v>1</v>
      </c>
      <c r="N9" s="27">
        <v>75</v>
      </c>
      <c r="O9" s="27">
        <v>56</v>
      </c>
      <c r="P9" s="1">
        <v>0.7453580901856762</v>
      </c>
      <c r="Q9" s="16">
        <v>1518</v>
      </c>
      <c r="R9" s="18">
        <v>43</v>
      </c>
      <c r="S9" s="1">
        <v>0.028326745718050064</v>
      </c>
    </row>
    <row r="10" spans="1:19" ht="14.25" customHeight="1">
      <c r="A10" s="10" t="s">
        <v>19</v>
      </c>
      <c r="B10" s="16">
        <v>8</v>
      </c>
      <c r="C10" s="17">
        <v>4</v>
      </c>
      <c r="D10" s="1">
        <v>0.5</v>
      </c>
      <c r="E10" s="16">
        <v>23</v>
      </c>
      <c r="F10" s="17">
        <v>11</v>
      </c>
      <c r="G10" s="1">
        <v>0.4782608695652174</v>
      </c>
      <c r="H10" s="16">
        <v>28</v>
      </c>
      <c r="I10" s="18">
        <v>18</v>
      </c>
      <c r="J10" s="1">
        <v>0.6428571428571429</v>
      </c>
      <c r="K10" s="16">
        <v>9</v>
      </c>
      <c r="L10" s="18">
        <v>7</v>
      </c>
      <c r="M10" s="1">
        <v>0.7777777777777778</v>
      </c>
      <c r="N10" s="27">
        <v>68</v>
      </c>
      <c r="O10" s="27">
        <v>40</v>
      </c>
      <c r="P10" s="1">
        <v>0.5811209439528023</v>
      </c>
      <c r="Q10" s="16">
        <v>1516</v>
      </c>
      <c r="R10" s="18">
        <v>38</v>
      </c>
      <c r="S10" s="1">
        <v>0.025065963060686015</v>
      </c>
    </row>
    <row r="11" spans="1:19" ht="14.25" customHeight="1">
      <c r="A11" s="10" t="s">
        <v>51</v>
      </c>
      <c r="B11" s="16">
        <v>33</v>
      </c>
      <c r="C11" s="17">
        <v>24</v>
      </c>
      <c r="D11" s="1">
        <v>0.7272727272727273</v>
      </c>
      <c r="E11" s="16">
        <v>47</v>
      </c>
      <c r="F11" s="17">
        <v>26</v>
      </c>
      <c r="G11" s="1">
        <v>0.5531914893617021</v>
      </c>
      <c r="H11" s="16">
        <v>77</v>
      </c>
      <c r="I11" s="18">
        <v>44</v>
      </c>
      <c r="J11" s="1">
        <v>0.5714285714285714</v>
      </c>
      <c r="K11" s="16">
        <v>23</v>
      </c>
      <c r="L11" s="18">
        <v>23</v>
      </c>
      <c r="M11" s="1">
        <v>1</v>
      </c>
      <c r="N11" s="27">
        <v>180</v>
      </c>
      <c r="O11" s="27">
        <v>117</v>
      </c>
      <c r="P11" s="1">
        <v>0.643956043956044</v>
      </c>
      <c r="Q11" s="16">
        <v>2623</v>
      </c>
      <c r="R11" s="18">
        <v>60</v>
      </c>
      <c r="S11" s="1">
        <v>0.022874571101791842</v>
      </c>
    </row>
    <row r="12" spans="1:19" ht="14.25" customHeight="1">
      <c r="A12" s="10" t="s">
        <v>37</v>
      </c>
      <c r="B12" s="16">
        <v>16</v>
      </c>
      <c r="C12" s="17">
        <v>12</v>
      </c>
      <c r="D12" s="1">
        <v>0.75</v>
      </c>
      <c r="E12" s="16">
        <v>35</v>
      </c>
      <c r="F12" s="17">
        <v>32</v>
      </c>
      <c r="G12" s="1">
        <v>0.9142857142857143</v>
      </c>
      <c r="H12" s="16">
        <v>77</v>
      </c>
      <c r="I12" s="18">
        <v>46</v>
      </c>
      <c r="J12" s="1">
        <v>0.5974025974025974</v>
      </c>
      <c r="K12" s="16">
        <v>19</v>
      </c>
      <c r="L12" s="18">
        <v>17</v>
      </c>
      <c r="M12" s="1">
        <v>0.8947368421052632</v>
      </c>
      <c r="N12" s="27">
        <v>147</v>
      </c>
      <c r="O12" s="27">
        <v>107</v>
      </c>
      <c r="P12" s="1">
        <v>0.7240437158469947</v>
      </c>
      <c r="Q12" s="16">
        <v>3351</v>
      </c>
      <c r="R12" s="18">
        <v>97</v>
      </c>
      <c r="S12" s="1">
        <v>0.028946583109519548</v>
      </c>
    </row>
    <row r="13" spans="1:19" ht="14.25" customHeight="1">
      <c r="A13" s="10" t="s">
        <v>21</v>
      </c>
      <c r="B13" s="16">
        <v>48</v>
      </c>
      <c r="C13" s="17">
        <v>37</v>
      </c>
      <c r="D13" s="1">
        <v>0.7708333333333334</v>
      </c>
      <c r="E13" s="16">
        <v>89</v>
      </c>
      <c r="F13" s="17">
        <v>57</v>
      </c>
      <c r="G13" s="1">
        <v>0.6404494382022472</v>
      </c>
      <c r="H13" s="16">
        <v>147</v>
      </c>
      <c r="I13" s="18">
        <v>87</v>
      </c>
      <c r="J13" s="1">
        <v>0.5918367346938775</v>
      </c>
      <c r="K13" s="16">
        <v>52</v>
      </c>
      <c r="L13" s="18">
        <v>50</v>
      </c>
      <c r="M13" s="1">
        <v>0.9615384615384616</v>
      </c>
      <c r="N13" s="27">
        <v>336</v>
      </c>
      <c r="O13" s="27">
        <v>231</v>
      </c>
      <c r="P13" s="1">
        <v>0.6813842482100237</v>
      </c>
      <c r="Q13" s="16">
        <v>4202</v>
      </c>
      <c r="R13" s="18">
        <v>89</v>
      </c>
      <c r="S13" s="1">
        <v>0.021180390290337935</v>
      </c>
    </row>
    <row r="14" spans="1:19" ht="14.25" customHeight="1">
      <c r="A14" s="10" t="s">
        <v>38</v>
      </c>
      <c r="B14" s="16">
        <v>33</v>
      </c>
      <c r="C14" s="17">
        <v>22</v>
      </c>
      <c r="D14" s="1">
        <v>0.6666666666666666</v>
      </c>
      <c r="E14" s="16">
        <v>67</v>
      </c>
      <c r="F14" s="17">
        <v>45</v>
      </c>
      <c r="G14" s="1">
        <v>0.6716417910447762</v>
      </c>
      <c r="H14" s="16">
        <v>109</v>
      </c>
      <c r="I14" s="18">
        <v>66</v>
      </c>
      <c r="J14" s="1">
        <v>0.6055045871559633</v>
      </c>
      <c r="K14" s="16">
        <v>45</v>
      </c>
      <c r="L14" s="18">
        <v>40</v>
      </c>
      <c r="M14" s="1">
        <v>0.8888888888888888</v>
      </c>
      <c r="N14" s="27">
        <v>254</v>
      </c>
      <c r="O14" s="27">
        <v>173</v>
      </c>
      <c r="P14" s="1">
        <v>0.6732909379968204</v>
      </c>
      <c r="Q14" s="16">
        <v>3948</v>
      </c>
      <c r="R14" s="18">
        <v>96</v>
      </c>
      <c r="S14" s="1">
        <v>0.0243161094224924</v>
      </c>
    </row>
    <row r="15" spans="1:19" ht="14.25" customHeight="1">
      <c r="A15" s="10" t="s">
        <v>64</v>
      </c>
      <c r="B15" s="16">
        <v>8</v>
      </c>
      <c r="C15" s="17">
        <v>6</v>
      </c>
      <c r="D15" s="1">
        <v>0.75</v>
      </c>
      <c r="E15" s="16">
        <v>19</v>
      </c>
      <c r="F15" s="17">
        <v>14</v>
      </c>
      <c r="G15" s="1">
        <v>0.7368421052631579</v>
      </c>
      <c r="H15" s="16">
        <v>44</v>
      </c>
      <c r="I15" s="18">
        <v>27</v>
      </c>
      <c r="J15" s="1">
        <v>0.6136363636363636</v>
      </c>
      <c r="K15" s="16">
        <v>11</v>
      </c>
      <c r="L15" s="18">
        <v>11</v>
      </c>
      <c r="M15" s="1">
        <v>1</v>
      </c>
      <c r="N15" s="27">
        <v>82</v>
      </c>
      <c r="O15" s="27">
        <v>58</v>
      </c>
      <c r="P15" s="1">
        <v>0.7002457002457003</v>
      </c>
      <c r="Q15" s="16">
        <v>618</v>
      </c>
      <c r="R15" s="18">
        <v>23</v>
      </c>
      <c r="S15" s="1">
        <v>0.0372168284789644</v>
      </c>
    </row>
    <row r="16" spans="1:19" ht="14.25" customHeight="1">
      <c r="A16" s="10" t="s">
        <v>49</v>
      </c>
      <c r="B16" s="16">
        <v>108</v>
      </c>
      <c r="C16" s="17">
        <v>81</v>
      </c>
      <c r="D16" s="1">
        <v>0.75</v>
      </c>
      <c r="E16" s="16">
        <v>135</v>
      </c>
      <c r="F16" s="17">
        <v>71</v>
      </c>
      <c r="G16" s="1">
        <v>0.5259259259259259</v>
      </c>
      <c r="H16" s="16">
        <v>174</v>
      </c>
      <c r="I16" s="18">
        <v>108</v>
      </c>
      <c r="J16" s="1">
        <v>0.6206896551724138</v>
      </c>
      <c r="K16" s="16">
        <v>56</v>
      </c>
      <c r="L16" s="18">
        <v>54</v>
      </c>
      <c r="M16" s="1">
        <v>0.9642857142857143</v>
      </c>
      <c r="N16" s="27">
        <v>473</v>
      </c>
      <c r="O16" s="27">
        <v>314</v>
      </c>
      <c r="P16" s="1">
        <v>0.6607364501448075</v>
      </c>
      <c r="Q16" s="16">
        <v>4404</v>
      </c>
      <c r="R16" s="18">
        <v>117</v>
      </c>
      <c r="S16" s="1">
        <v>0.02656675749318801</v>
      </c>
    </row>
    <row r="17" spans="1:19" ht="14.25" customHeight="1">
      <c r="A17" s="10" t="s">
        <v>34</v>
      </c>
      <c r="B17" s="16">
        <v>21</v>
      </c>
      <c r="C17" s="17">
        <v>16</v>
      </c>
      <c r="D17" s="1">
        <v>0.7619047619047619</v>
      </c>
      <c r="E17" s="16">
        <v>32</v>
      </c>
      <c r="F17" s="17">
        <v>20</v>
      </c>
      <c r="G17" s="1">
        <v>0.625</v>
      </c>
      <c r="H17" s="16">
        <v>39</v>
      </c>
      <c r="I17" s="18">
        <v>24</v>
      </c>
      <c r="J17" s="1">
        <v>0.6153846153846154</v>
      </c>
      <c r="K17" s="16">
        <v>13</v>
      </c>
      <c r="L17" s="18">
        <v>12</v>
      </c>
      <c r="M17" s="1">
        <v>0.9230769230769231</v>
      </c>
      <c r="N17" s="27">
        <v>105</v>
      </c>
      <c r="O17" s="27">
        <v>72</v>
      </c>
      <c r="P17" s="1">
        <v>0.6829268292682927</v>
      </c>
      <c r="Q17" s="16">
        <v>1502</v>
      </c>
      <c r="R17" s="18">
        <v>33</v>
      </c>
      <c r="S17" s="1">
        <v>0.021970705725699067</v>
      </c>
    </row>
    <row r="18" spans="1:19" ht="14.25" customHeight="1">
      <c r="A18" s="10" t="s">
        <v>62</v>
      </c>
      <c r="B18" s="16">
        <v>3</v>
      </c>
      <c r="C18" s="17">
        <v>1</v>
      </c>
      <c r="D18" s="1">
        <v>0.3333333333333333</v>
      </c>
      <c r="E18" s="16">
        <v>0</v>
      </c>
      <c r="F18" s="17">
        <v>0</v>
      </c>
      <c r="G18" s="1" t="s">
        <v>81</v>
      </c>
      <c r="H18" s="16">
        <v>2</v>
      </c>
      <c r="I18" s="18">
        <v>0</v>
      </c>
      <c r="J18" s="1">
        <v>0</v>
      </c>
      <c r="K18" s="16">
        <v>0</v>
      </c>
      <c r="L18" s="18">
        <v>0</v>
      </c>
      <c r="M18" s="1" t="s">
        <v>81</v>
      </c>
      <c r="N18" s="27">
        <v>5</v>
      </c>
      <c r="O18" s="27">
        <v>1</v>
      </c>
      <c r="P18" s="1">
        <v>0.2142857142857143</v>
      </c>
      <c r="Q18" s="16">
        <v>28</v>
      </c>
      <c r="R18" s="18">
        <v>1</v>
      </c>
      <c r="S18" s="1">
        <v>0.03571428571428571</v>
      </c>
    </row>
    <row r="19" spans="1:19" ht="14.25" customHeight="1">
      <c r="A19" s="10" t="s">
        <v>39</v>
      </c>
      <c r="B19" s="16">
        <v>18</v>
      </c>
      <c r="C19" s="17">
        <v>16</v>
      </c>
      <c r="D19" s="1">
        <v>0.8888888888888888</v>
      </c>
      <c r="E19" s="16">
        <v>16</v>
      </c>
      <c r="F19" s="17">
        <v>12</v>
      </c>
      <c r="G19" s="1">
        <v>0.75</v>
      </c>
      <c r="H19" s="16">
        <v>22</v>
      </c>
      <c r="I19" s="18">
        <v>9</v>
      </c>
      <c r="J19" s="1">
        <v>0.4090909090909091</v>
      </c>
      <c r="K19" s="16">
        <v>5</v>
      </c>
      <c r="L19" s="18">
        <v>5</v>
      </c>
      <c r="M19" s="1">
        <v>1</v>
      </c>
      <c r="N19" s="27">
        <v>61</v>
      </c>
      <c r="O19" s="27">
        <v>42</v>
      </c>
      <c r="P19" s="1">
        <v>0.6949685534591196</v>
      </c>
      <c r="Q19" s="16">
        <v>996</v>
      </c>
      <c r="R19" s="18">
        <v>39</v>
      </c>
      <c r="S19" s="1">
        <v>0.0391566265060241</v>
      </c>
    </row>
    <row r="20" spans="1:19" ht="14.25" customHeight="1">
      <c r="A20" s="10" t="s">
        <v>61</v>
      </c>
      <c r="B20" s="16">
        <v>21</v>
      </c>
      <c r="C20" s="17">
        <v>14</v>
      </c>
      <c r="D20" s="1">
        <v>0.6666666666666666</v>
      </c>
      <c r="E20" s="16">
        <v>66</v>
      </c>
      <c r="F20" s="17">
        <v>45</v>
      </c>
      <c r="G20" s="1">
        <v>0.6818181818181818</v>
      </c>
      <c r="H20" s="16">
        <v>95</v>
      </c>
      <c r="I20" s="18">
        <v>62</v>
      </c>
      <c r="J20" s="1">
        <v>0.6526315789473685</v>
      </c>
      <c r="K20" s="16">
        <v>35</v>
      </c>
      <c r="L20" s="18">
        <v>33</v>
      </c>
      <c r="M20" s="1">
        <v>0.9428571428571428</v>
      </c>
      <c r="N20" s="27">
        <v>217</v>
      </c>
      <c r="O20" s="27">
        <v>154</v>
      </c>
      <c r="P20" s="1">
        <v>0.7012138188608776</v>
      </c>
      <c r="Q20" s="16">
        <v>0</v>
      </c>
      <c r="R20" s="18">
        <v>0</v>
      </c>
      <c r="S20" s="1" t="s">
        <v>81</v>
      </c>
    </row>
    <row r="21" spans="1:19" ht="14.25" customHeight="1">
      <c r="A21" s="10" t="s">
        <v>50</v>
      </c>
      <c r="B21" s="16">
        <v>96</v>
      </c>
      <c r="C21" s="17">
        <v>79</v>
      </c>
      <c r="D21" s="1">
        <v>0.8229166666666666</v>
      </c>
      <c r="E21" s="16">
        <v>183</v>
      </c>
      <c r="F21" s="17">
        <v>127</v>
      </c>
      <c r="G21" s="1">
        <v>0.6939890710382514</v>
      </c>
      <c r="H21" s="16">
        <v>273</v>
      </c>
      <c r="I21" s="18">
        <v>151</v>
      </c>
      <c r="J21" s="1">
        <v>0.5531135531135531</v>
      </c>
      <c r="K21" s="16">
        <v>81</v>
      </c>
      <c r="L21" s="18">
        <v>76</v>
      </c>
      <c r="M21" s="1">
        <v>0.9382716049382716</v>
      </c>
      <c r="N21" s="27">
        <v>633</v>
      </c>
      <c r="O21" s="27">
        <v>433</v>
      </c>
      <c r="P21" s="1">
        <v>0.6817610062893082</v>
      </c>
      <c r="Q21" s="16">
        <v>7432</v>
      </c>
      <c r="R21" s="18">
        <v>171</v>
      </c>
      <c r="S21" s="1">
        <v>0.023008611410118406</v>
      </c>
    </row>
    <row r="22" spans="1:19" ht="14.25" customHeight="1">
      <c r="A22" s="10" t="s">
        <v>59</v>
      </c>
      <c r="B22" s="16">
        <v>32</v>
      </c>
      <c r="C22" s="17">
        <v>24</v>
      </c>
      <c r="D22" s="1">
        <v>0.75</v>
      </c>
      <c r="E22" s="16">
        <v>55</v>
      </c>
      <c r="F22" s="17">
        <v>31</v>
      </c>
      <c r="G22" s="1">
        <v>0.5636363636363636</v>
      </c>
      <c r="H22" s="16">
        <v>82</v>
      </c>
      <c r="I22" s="18">
        <v>51</v>
      </c>
      <c r="J22" s="1">
        <v>0.6219512195121951</v>
      </c>
      <c r="K22" s="16">
        <v>19</v>
      </c>
      <c r="L22" s="18">
        <v>17</v>
      </c>
      <c r="M22" s="1">
        <v>0.8947368421052632</v>
      </c>
      <c r="N22" s="27">
        <v>188</v>
      </c>
      <c r="O22" s="27">
        <v>123</v>
      </c>
      <c r="P22" s="1">
        <v>0.6526757607555089</v>
      </c>
      <c r="Q22" s="16">
        <v>4037</v>
      </c>
      <c r="R22" s="18">
        <v>127</v>
      </c>
      <c r="S22" s="1">
        <v>0.03145900421104781</v>
      </c>
    </row>
    <row r="23" spans="1:19" ht="14.25" customHeight="1">
      <c r="A23" s="10" t="s">
        <v>26</v>
      </c>
      <c r="B23" s="16">
        <v>45</v>
      </c>
      <c r="C23" s="17">
        <v>33</v>
      </c>
      <c r="D23" s="1">
        <v>0.7333333333333333</v>
      </c>
      <c r="E23" s="16">
        <v>55</v>
      </c>
      <c r="F23" s="17">
        <v>34</v>
      </c>
      <c r="G23" s="1">
        <v>0.6181818181818182</v>
      </c>
      <c r="H23" s="16">
        <v>70</v>
      </c>
      <c r="I23" s="18">
        <v>45</v>
      </c>
      <c r="J23" s="1">
        <v>0.6428571428571429</v>
      </c>
      <c r="K23" s="16">
        <v>29</v>
      </c>
      <c r="L23" s="18">
        <v>28</v>
      </c>
      <c r="M23" s="1">
        <v>0.9655172413793104</v>
      </c>
      <c r="N23" s="27">
        <v>199</v>
      </c>
      <c r="O23" s="27">
        <v>140</v>
      </c>
      <c r="P23" s="1">
        <v>0.6973293768545994</v>
      </c>
      <c r="Q23" s="16">
        <v>3606</v>
      </c>
      <c r="R23" s="18">
        <v>94</v>
      </c>
      <c r="S23" s="1">
        <v>0.026067665002773157</v>
      </c>
    </row>
    <row r="24" spans="1:19" ht="14.25" customHeight="1">
      <c r="A24" s="10" t="s">
        <v>23</v>
      </c>
      <c r="B24" s="16">
        <v>0</v>
      </c>
      <c r="C24" s="17">
        <v>0</v>
      </c>
      <c r="D24" s="1" t="s">
        <v>81</v>
      </c>
      <c r="E24" s="16">
        <v>0</v>
      </c>
      <c r="F24" s="17">
        <v>0</v>
      </c>
      <c r="G24" s="1" t="s">
        <v>81</v>
      </c>
      <c r="H24" s="16">
        <v>1</v>
      </c>
      <c r="I24" s="18">
        <v>1</v>
      </c>
      <c r="J24" s="1">
        <v>1</v>
      </c>
      <c r="K24" s="16">
        <v>1</v>
      </c>
      <c r="L24" s="18">
        <v>1</v>
      </c>
      <c r="M24" s="1">
        <v>1</v>
      </c>
      <c r="N24" s="27">
        <v>2</v>
      </c>
      <c r="O24" s="27">
        <v>2</v>
      </c>
      <c r="P24" s="1">
        <v>1</v>
      </c>
      <c r="Q24" s="16">
        <v>271</v>
      </c>
      <c r="R24" s="18">
        <v>12</v>
      </c>
      <c r="S24" s="1">
        <v>0.04428044280442804</v>
      </c>
    </row>
    <row r="25" spans="1:19" ht="14.25" customHeight="1">
      <c r="A25" s="10" t="s">
        <v>44</v>
      </c>
      <c r="B25" s="16">
        <v>24</v>
      </c>
      <c r="C25" s="17">
        <v>21</v>
      </c>
      <c r="D25" s="1">
        <v>0.875</v>
      </c>
      <c r="E25" s="16">
        <v>64</v>
      </c>
      <c r="F25" s="17">
        <v>27</v>
      </c>
      <c r="G25" s="1">
        <v>0.421875</v>
      </c>
      <c r="H25" s="16">
        <v>110</v>
      </c>
      <c r="I25" s="18">
        <v>57</v>
      </c>
      <c r="J25" s="1">
        <v>0.5181818181818182</v>
      </c>
      <c r="K25" s="16">
        <v>39</v>
      </c>
      <c r="L25" s="18">
        <v>39</v>
      </c>
      <c r="M25" s="1">
        <v>1</v>
      </c>
      <c r="N25" s="27">
        <v>237</v>
      </c>
      <c r="O25" s="27">
        <v>144</v>
      </c>
      <c r="P25" s="1">
        <v>0.6</v>
      </c>
      <c r="Q25" s="16">
        <v>6251</v>
      </c>
      <c r="R25" s="18">
        <v>173</v>
      </c>
      <c r="S25" s="1">
        <v>0.02767557190849464</v>
      </c>
    </row>
    <row r="26" spans="1:19" ht="14.25" customHeight="1">
      <c r="A26" s="10" t="s">
        <v>52</v>
      </c>
      <c r="B26" s="16">
        <v>14</v>
      </c>
      <c r="C26" s="17">
        <v>9</v>
      </c>
      <c r="D26" s="1">
        <v>0.6428571428571429</v>
      </c>
      <c r="E26" s="16">
        <v>34</v>
      </c>
      <c r="F26" s="17">
        <v>24</v>
      </c>
      <c r="G26" s="1">
        <v>0.7058823529411765</v>
      </c>
      <c r="H26" s="16">
        <v>28</v>
      </c>
      <c r="I26" s="18">
        <v>19</v>
      </c>
      <c r="J26" s="1">
        <v>0.6785714285714286</v>
      </c>
      <c r="K26" s="16">
        <v>6</v>
      </c>
      <c r="L26" s="18">
        <v>6</v>
      </c>
      <c r="M26" s="1">
        <v>1</v>
      </c>
      <c r="N26" s="27">
        <v>82</v>
      </c>
      <c r="O26" s="27">
        <v>58</v>
      </c>
      <c r="P26" s="1">
        <v>0.700956937799043</v>
      </c>
      <c r="Q26" s="16">
        <v>1285</v>
      </c>
      <c r="R26" s="18">
        <v>60</v>
      </c>
      <c r="S26" s="1">
        <v>0.04669260700389105</v>
      </c>
    </row>
    <row r="27" spans="1:19" ht="14.25" customHeight="1">
      <c r="A27" s="10" t="s">
        <v>66</v>
      </c>
      <c r="B27" s="16">
        <v>58</v>
      </c>
      <c r="C27" s="17">
        <v>43</v>
      </c>
      <c r="D27" s="1">
        <v>0.7413793103448276</v>
      </c>
      <c r="E27" s="16">
        <v>129</v>
      </c>
      <c r="F27" s="17">
        <v>75</v>
      </c>
      <c r="G27" s="1">
        <v>0.5813953488372093</v>
      </c>
      <c r="H27" s="16">
        <v>159</v>
      </c>
      <c r="I27" s="18">
        <v>87</v>
      </c>
      <c r="J27" s="1">
        <v>0.5471698113207547</v>
      </c>
      <c r="K27" s="16">
        <v>56</v>
      </c>
      <c r="L27" s="18">
        <v>50</v>
      </c>
      <c r="M27" s="1">
        <v>0.8928571428571429</v>
      </c>
      <c r="N27" s="27">
        <v>402</v>
      </c>
      <c r="O27" s="27">
        <v>255</v>
      </c>
      <c r="P27" s="1">
        <v>0.6302186878727634</v>
      </c>
      <c r="Q27" s="16">
        <v>3985</v>
      </c>
      <c r="R27" s="18">
        <v>96</v>
      </c>
      <c r="S27" s="1">
        <v>0.02409033877038896</v>
      </c>
    </row>
    <row r="28" spans="1:19" ht="14.25" customHeight="1">
      <c r="A28" s="10" t="s">
        <v>48</v>
      </c>
      <c r="B28" s="16">
        <v>40</v>
      </c>
      <c r="C28" s="17">
        <v>28</v>
      </c>
      <c r="D28" s="1">
        <v>0.7</v>
      </c>
      <c r="E28" s="16">
        <v>62</v>
      </c>
      <c r="F28" s="17">
        <v>42</v>
      </c>
      <c r="G28" s="1">
        <v>0.6774193548387096</v>
      </c>
      <c r="H28" s="16">
        <v>97</v>
      </c>
      <c r="I28" s="18">
        <v>52</v>
      </c>
      <c r="J28" s="1">
        <v>0.5360824742268041</v>
      </c>
      <c r="K28" s="16">
        <v>33</v>
      </c>
      <c r="L28" s="18">
        <v>30</v>
      </c>
      <c r="M28" s="1">
        <v>0.9090909090909091</v>
      </c>
      <c r="N28" s="27">
        <v>232</v>
      </c>
      <c r="O28" s="27">
        <v>152</v>
      </c>
      <c r="P28" s="1">
        <v>0.649528706083976</v>
      </c>
      <c r="Q28" s="16">
        <v>3622</v>
      </c>
      <c r="R28" s="18">
        <v>93</v>
      </c>
      <c r="S28" s="1">
        <v>0.02567642186637217</v>
      </c>
    </row>
    <row r="29" spans="1:19" ht="14.25" customHeight="1">
      <c r="A29" s="10" t="s">
        <v>17</v>
      </c>
      <c r="B29" s="16">
        <v>52</v>
      </c>
      <c r="C29" s="17">
        <v>33</v>
      </c>
      <c r="D29" s="1">
        <v>0.6346153846153846</v>
      </c>
      <c r="E29" s="16">
        <v>45</v>
      </c>
      <c r="F29" s="17">
        <v>34</v>
      </c>
      <c r="G29" s="1">
        <v>0.7555555555555555</v>
      </c>
      <c r="H29" s="16">
        <v>67</v>
      </c>
      <c r="I29" s="18">
        <v>44</v>
      </c>
      <c r="J29" s="1">
        <v>0.6567164179104478</v>
      </c>
      <c r="K29" s="16">
        <v>35</v>
      </c>
      <c r="L29" s="18">
        <v>32</v>
      </c>
      <c r="M29" s="1">
        <v>0.9142857142857143</v>
      </c>
      <c r="N29" s="27">
        <v>199</v>
      </c>
      <c r="O29" s="27">
        <v>143</v>
      </c>
      <c r="P29" s="1">
        <v>0.7075098814229248</v>
      </c>
      <c r="Q29" s="16">
        <v>2584</v>
      </c>
      <c r="R29" s="18">
        <v>55</v>
      </c>
      <c r="S29" s="1">
        <v>0.02128482972136223</v>
      </c>
    </row>
    <row r="30" spans="1:19" ht="14.25" customHeight="1">
      <c r="A30" s="10" t="s">
        <v>53</v>
      </c>
      <c r="B30" s="16">
        <v>1</v>
      </c>
      <c r="C30" s="17">
        <v>0</v>
      </c>
      <c r="D30" s="1">
        <v>0</v>
      </c>
      <c r="E30" s="16">
        <v>2</v>
      </c>
      <c r="F30" s="17">
        <v>2</v>
      </c>
      <c r="G30" s="1">
        <v>1</v>
      </c>
      <c r="H30" s="16">
        <v>10</v>
      </c>
      <c r="I30" s="18">
        <v>7</v>
      </c>
      <c r="J30" s="1">
        <v>0.7</v>
      </c>
      <c r="K30" s="16">
        <v>6</v>
      </c>
      <c r="L30" s="18">
        <v>6</v>
      </c>
      <c r="M30" s="1">
        <v>1</v>
      </c>
      <c r="N30" s="27">
        <v>19</v>
      </c>
      <c r="O30" s="27">
        <v>15</v>
      </c>
      <c r="P30" s="1">
        <v>0.7666666666666667</v>
      </c>
      <c r="Q30" s="16">
        <v>0</v>
      </c>
      <c r="R30" s="18">
        <v>0</v>
      </c>
      <c r="S30" s="1" t="s">
        <v>81</v>
      </c>
    </row>
    <row r="31" spans="1:19" ht="14.25" customHeight="1">
      <c r="A31" s="10" t="s">
        <v>22</v>
      </c>
      <c r="B31" s="16">
        <v>62</v>
      </c>
      <c r="C31" s="17">
        <v>49</v>
      </c>
      <c r="D31" s="1">
        <v>0.7903225806451613</v>
      </c>
      <c r="E31" s="16">
        <v>93</v>
      </c>
      <c r="F31" s="17">
        <v>56</v>
      </c>
      <c r="G31" s="1">
        <v>0.6021505376344086</v>
      </c>
      <c r="H31" s="16">
        <v>112</v>
      </c>
      <c r="I31" s="18">
        <v>72</v>
      </c>
      <c r="J31" s="1">
        <v>0.6428571428571429</v>
      </c>
      <c r="K31" s="16">
        <v>46</v>
      </c>
      <c r="L31" s="18">
        <v>43</v>
      </c>
      <c r="M31" s="1">
        <v>0.9347826086956522</v>
      </c>
      <c r="N31" s="27">
        <v>313</v>
      </c>
      <c r="O31" s="27">
        <v>220</v>
      </c>
      <c r="P31" s="1">
        <v>0.6995572422517394</v>
      </c>
      <c r="Q31" s="16">
        <v>4750</v>
      </c>
      <c r="R31" s="18">
        <v>142</v>
      </c>
      <c r="S31" s="1">
        <v>0.029894736842105262</v>
      </c>
    </row>
    <row r="32" spans="1:19" ht="14.25" customHeight="1">
      <c r="A32" s="10" t="s">
        <v>31</v>
      </c>
      <c r="B32" s="16">
        <v>44</v>
      </c>
      <c r="C32" s="17">
        <v>35</v>
      </c>
      <c r="D32" s="1">
        <v>0.7954545454545454</v>
      </c>
      <c r="E32" s="16">
        <v>94</v>
      </c>
      <c r="F32" s="17">
        <v>57</v>
      </c>
      <c r="G32" s="1">
        <v>0.6063829787234043</v>
      </c>
      <c r="H32" s="16">
        <v>150</v>
      </c>
      <c r="I32" s="18">
        <v>82</v>
      </c>
      <c r="J32" s="1">
        <v>0.5466666666666666</v>
      </c>
      <c r="K32" s="16">
        <v>35</v>
      </c>
      <c r="L32" s="18">
        <v>34</v>
      </c>
      <c r="M32" s="1">
        <v>0.9714285714285714</v>
      </c>
      <c r="N32" s="27">
        <v>323</v>
      </c>
      <c r="O32" s="27">
        <v>208</v>
      </c>
      <c r="P32" s="1">
        <v>0.6410098522167487</v>
      </c>
      <c r="Q32" s="16">
        <v>3963</v>
      </c>
      <c r="R32" s="18">
        <v>103</v>
      </c>
      <c r="S32" s="1">
        <v>0.025990411304567248</v>
      </c>
    </row>
    <row r="33" spans="1:19" ht="14.25" customHeight="1">
      <c r="A33" s="10" t="s">
        <v>58</v>
      </c>
      <c r="B33" s="16">
        <v>51</v>
      </c>
      <c r="C33" s="17">
        <v>42</v>
      </c>
      <c r="D33" s="1">
        <v>0.8235294117647058</v>
      </c>
      <c r="E33" s="16">
        <v>54</v>
      </c>
      <c r="F33" s="17">
        <v>32</v>
      </c>
      <c r="G33" s="1">
        <v>0.5925925925925926</v>
      </c>
      <c r="H33" s="16">
        <v>64</v>
      </c>
      <c r="I33" s="18">
        <v>34</v>
      </c>
      <c r="J33" s="1">
        <v>0.53125</v>
      </c>
      <c r="K33" s="16">
        <v>16</v>
      </c>
      <c r="L33" s="18">
        <v>16</v>
      </c>
      <c r="M33" s="1">
        <v>1</v>
      </c>
      <c r="N33" s="27">
        <v>185</v>
      </c>
      <c r="O33" s="27">
        <v>124</v>
      </c>
      <c r="P33" s="1">
        <v>0.6729166666666667</v>
      </c>
      <c r="Q33" s="16">
        <v>2493</v>
      </c>
      <c r="R33" s="18">
        <v>49</v>
      </c>
      <c r="S33" s="1">
        <v>0.01965503409546731</v>
      </c>
    </row>
    <row r="34" spans="1:19" ht="14.25" customHeight="1">
      <c r="A34" s="10" t="s">
        <v>16</v>
      </c>
      <c r="B34" s="16">
        <v>11</v>
      </c>
      <c r="C34" s="17">
        <v>8</v>
      </c>
      <c r="D34" s="1">
        <v>0.7272727272727273</v>
      </c>
      <c r="E34" s="16">
        <v>24</v>
      </c>
      <c r="F34" s="17">
        <v>9</v>
      </c>
      <c r="G34" s="1">
        <v>0.375</v>
      </c>
      <c r="H34" s="16">
        <v>28</v>
      </c>
      <c r="I34" s="18">
        <v>18</v>
      </c>
      <c r="J34" s="1">
        <v>0.6428571428571429</v>
      </c>
      <c r="K34" s="16">
        <v>11</v>
      </c>
      <c r="L34" s="18">
        <v>11</v>
      </c>
      <c r="M34" s="1">
        <v>1</v>
      </c>
      <c r="N34" s="27">
        <v>74</v>
      </c>
      <c r="O34" s="27">
        <v>46</v>
      </c>
      <c r="P34" s="1">
        <v>0.6135135135135136</v>
      </c>
      <c r="Q34" s="16">
        <v>1098</v>
      </c>
      <c r="R34" s="18">
        <v>27</v>
      </c>
      <c r="S34" s="1">
        <v>0.02459016393442623</v>
      </c>
    </row>
    <row r="35" spans="1:19" ht="14.25" customHeight="1">
      <c r="A35" s="10" t="s">
        <v>69</v>
      </c>
      <c r="B35" s="16">
        <v>0</v>
      </c>
      <c r="C35" s="17">
        <v>0</v>
      </c>
      <c r="D35" s="1" t="s">
        <v>81</v>
      </c>
      <c r="E35" s="16">
        <v>0</v>
      </c>
      <c r="F35" s="17">
        <v>0</v>
      </c>
      <c r="G35" s="1" t="s">
        <v>81</v>
      </c>
      <c r="H35" s="16">
        <v>0</v>
      </c>
      <c r="I35" s="18">
        <v>0</v>
      </c>
      <c r="J35" s="1" t="s">
        <v>81</v>
      </c>
      <c r="K35" s="16">
        <v>0</v>
      </c>
      <c r="L35" s="18">
        <v>0</v>
      </c>
      <c r="M35" s="1" t="s">
        <v>81</v>
      </c>
      <c r="N35" s="27">
        <v>0</v>
      </c>
      <c r="O35" s="27">
        <v>0</v>
      </c>
      <c r="P35" s="1" t="s">
        <v>81</v>
      </c>
      <c r="Q35" s="16">
        <v>3</v>
      </c>
      <c r="R35" s="18">
        <v>0</v>
      </c>
      <c r="S35" s="1">
        <v>0</v>
      </c>
    </row>
    <row r="36" spans="1:19" ht="14.25" customHeight="1">
      <c r="A36" s="10" t="s">
        <v>75</v>
      </c>
      <c r="B36" s="16">
        <v>0</v>
      </c>
      <c r="C36" s="17">
        <v>0</v>
      </c>
      <c r="D36" s="1" t="s">
        <v>81</v>
      </c>
      <c r="E36" s="16">
        <v>1</v>
      </c>
      <c r="F36" s="17">
        <v>0</v>
      </c>
      <c r="G36" s="1">
        <v>0</v>
      </c>
      <c r="H36" s="16">
        <v>0</v>
      </c>
      <c r="I36" s="18">
        <v>0</v>
      </c>
      <c r="J36" s="1" t="s">
        <v>81</v>
      </c>
      <c r="K36" s="16">
        <v>0</v>
      </c>
      <c r="L36" s="18">
        <v>0</v>
      </c>
      <c r="M36" s="1" t="s">
        <v>81</v>
      </c>
      <c r="N36" s="27">
        <v>1</v>
      </c>
      <c r="O36" s="27">
        <v>0</v>
      </c>
      <c r="P36" s="1">
        <v>0</v>
      </c>
      <c r="Q36" s="16">
        <v>11</v>
      </c>
      <c r="R36" s="18">
        <v>2</v>
      </c>
      <c r="S36" s="1">
        <v>0.18181818181818182</v>
      </c>
    </row>
    <row r="37" spans="1:19" ht="14.25" customHeight="1">
      <c r="A37" s="10" t="s">
        <v>28</v>
      </c>
      <c r="B37" s="16">
        <v>60</v>
      </c>
      <c r="C37" s="17">
        <v>49</v>
      </c>
      <c r="D37" s="1">
        <v>0.8166666666666667</v>
      </c>
      <c r="E37" s="16">
        <v>99</v>
      </c>
      <c r="F37" s="17">
        <v>64</v>
      </c>
      <c r="G37" s="1">
        <v>0.6464646464646465</v>
      </c>
      <c r="H37" s="16">
        <v>137</v>
      </c>
      <c r="I37" s="18">
        <v>69</v>
      </c>
      <c r="J37" s="1">
        <v>0.5036496350364964</v>
      </c>
      <c r="K37" s="16">
        <v>41</v>
      </c>
      <c r="L37" s="18">
        <v>37</v>
      </c>
      <c r="M37" s="1">
        <v>0.9024390243902439</v>
      </c>
      <c r="N37" s="27">
        <v>337</v>
      </c>
      <c r="O37" s="27">
        <v>219</v>
      </c>
      <c r="P37" s="1">
        <v>0.6496478873239436</v>
      </c>
      <c r="Q37" s="16">
        <v>4293</v>
      </c>
      <c r="R37" s="18">
        <v>131</v>
      </c>
      <c r="S37" s="1">
        <v>0.03051479152108083</v>
      </c>
    </row>
    <row r="38" spans="1:19" ht="14.25" customHeight="1">
      <c r="A38" s="10" t="s">
        <v>41</v>
      </c>
      <c r="B38" s="16">
        <v>43</v>
      </c>
      <c r="C38" s="17">
        <v>35</v>
      </c>
      <c r="D38" s="1">
        <v>0.813953488372093</v>
      </c>
      <c r="E38" s="16">
        <v>65</v>
      </c>
      <c r="F38" s="17">
        <v>36</v>
      </c>
      <c r="G38" s="1">
        <v>0.5538461538461539</v>
      </c>
      <c r="H38" s="16">
        <v>74</v>
      </c>
      <c r="I38" s="18">
        <v>49</v>
      </c>
      <c r="J38" s="1">
        <v>0.6621621621621622</v>
      </c>
      <c r="K38" s="16">
        <v>24</v>
      </c>
      <c r="L38" s="18">
        <v>22</v>
      </c>
      <c r="M38" s="1">
        <v>0.9166666666666666</v>
      </c>
      <c r="N38" s="27">
        <v>206</v>
      </c>
      <c r="O38" s="27">
        <v>142</v>
      </c>
      <c r="P38" s="1">
        <v>0.6892278360343184</v>
      </c>
      <c r="Q38" s="16">
        <v>3513</v>
      </c>
      <c r="R38" s="18">
        <v>115</v>
      </c>
      <c r="S38" s="1">
        <v>0.0327355536578423</v>
      </c>
    </row>
    <row r="39" spans="1:19" ht="14.25" customHeight="1">
      <c r="A39" s="10" t="s">
        <v>35</v>
      </c>
      <c r="B39" s="16">
        <v>0</v>
      </c>
      <c r="C39" s="17">
        <v>0</v>
      </c>
      <c r="D39" s="1" t="s">
        <v>81</v>
      </c>
      <c r="E39" s="16">
        <v>2</v>
      </c>
      <c r="F39" s="17">
        <v>2</v>
      </c>
      <c r="G39" s="1">
        <v>1</v>
      </c>
      <c r="H39" s="16">
        <v>2</v>
      </c>
      <c r="I39" s="18">
        <v>2</v>
      </c>
      <c r="J39" s="1">
        <v>1</v>
      </c>
      <c r="K39" s="16">
        <v>0</v>
      </c>
      <c r="L39" s="18">
        <v>0</v>
      </c>
      <c r="M39" s="1" t="s">
        <v>81</v>
      </c>
      <c r="N39" s="27">
        <v>4</v>
      </c>
      <c r="O39" s="27">
        <v>4</v>
      </c>
      <c r="P39" s="1">
        <v>1</v>
      </c>
      <c r="Q39" s="16">
        <v>254</v>
      </c>
      <c r="R39" s="18">
        <v>8</v>
      </c>
      <c r="S39" s="1">
        <v>0.031496062992125984</v>
      </c>
    </row>
    <row r="40" spans="1:19" ht="14.25" customHeight="1">
      <c r="A40" s="10" t="s">
        <v>46</v>
      </c>
      <c r="B40" s="16">
        <v>26</v>
      </c>
      <c r="C40" s="17">
        <v>17</v>
      </c>
      <c r="D40" s="1">
        <v>0.6538461538461539</v>
      </c>
      <c r="E40" s="16">
        <v>50</v>
      </c>
      <c r="F40" s="17">
        <v>30</v>
      </c>
      <c r="G40" s="1">
        <v>0.6</v>
      </c>
      <c r="H40" s="16">
        <v>64</v>
      </c>
      <c r="I40" s="18">
        <v>43</v>
      </c>
      <c r="J40" s="1">
        <v>0.671875</v>
      </c>
      <c r="K40" s="16">
        <v>22</v>
      </c>
      <c r="L40" s="18">
        <v>21</v>
      </c>
      <c r="M40" s="1">
        <v>0.9545454545454546</v>
      </c>
      <c r="N40" s="27">
        <v>162</v>
      </c>
      <c r="O40" s="27">
        <v>111</v>
      </c>
      <c r="P40" s="1">
        <v>0.676904176904177</v>
      </c>
      <c r="Q40" s="16">
        <v>2957</v>
      </c>
      <c r="R40" s="18">
        <v>74</v>
      </c>
      <c r="S40" s="1">
        <v>0.025025363544132567</v>
      </c>
    </row>
    <row r="41" spans="1:19" ht="14.25" customHeight="1">
      <c r="A41" s="10" t="s">
        <v>54</v>
      </c>
      <c r="B41" s="16">
        <v>71</v>
      </c>
      <c r="C41" s="17">
        <v>57</v>
      </c>
      <c r="D41" s="1">
        <v>0.8028169014084507</v>
      </c>
      <c r="E41" s="16">
        <v>95</v>
      </c>
      <c r="F41" s="17">
        <v>47</v>
      </c>
      <c r="G41" s="1">
        <v>0.49473684210526314</v>
      </c>
      <c r="H41" s="16">
        <v>166</v>
      </c>
      <c r="I41" s="18">
        <v>97</v>
      </c>
      <c r="J41" s="1">
        <v>0.5843373493975904</v>
      </c>
      <c r="K41" s="16">
        <v>67</v>
      </c>
      <c r="L41" s="18">
        <v>62</v>
      </c>
      <c r="M41" s="1">
        <v>0.9253731343283582</v>
      </c>
      <c r="N41" s="27">
        <v>399</v>
      </c>
      <c r="O41" s="27">
        <v>263</v>
      </c>
      <c r="P41" s="1">
        <v>0.655327663831916</v>
      </c>
      <c r="Q41" s="16">
        <v>5665</v>
      </c>
      <c r="R41" s="18">
        <v>139</v>
      </c>
      <c r="S41" s="1">
        <v>0.024536628420123566</v>
      </c>
    </row>
    <row r="42" spans="1:19" ht="14.25" customHeight="1">
      <c r="A42" s="10" t="s">
        <v>40</v>
      </c>
      <c r="B42" s="16">
        <v>21</v>
      </c>
      <c r="C42" s="17">
        <v>16</v>
      </c>
      <c r="D42" s="1">
        <v>0.7619047619047619</v>
      </c>
      <c r="E42" s="16">
        <v>58</v>
      </c>
      <c r="F42" s="17">
        <v>29</v>
      </c>
      <c r="G42" s="1">
        <v>0.5</v>
      </c>
      <c r="H42" s="16">
        <v>73</v>
      </c>
      <c r="I42" s="18">
        <v>45</v>
      </c>
      <c r="J42" s="1">
        <v>0.6164383561643836</v>
      </c>
      <c r="K42" s="16">
        <v>20</v>
      </c>
      <c r="L42" s="18">
        <v>20</v>
      </c>
      <c r="M42" s="1">
        <v>1</v>
      </c>
      <c r="N42" s="27">
        <v>172</v>
      </c>
      <c r="O42" s="27">
        <v>110</v>
      </c>
      <c r="P42" s="1">
        <v>0.6341463414634146</v>
      </c>
      <c r="Q42" s="16">
        <v>1853</v>
      </c>
      <c r="R42" s="18">
        <v>54</v>
      </c>
      <c r="S42" s="1">
        <v>0.02914193200215866</v>
      </c>
    </row>
    <row r="43" spans="1:19" ht="14.25" customHeight="1">
      <c r="A43" s="10" t="s">
        <v>68</v>
      </c>
      <c r="B43" s="16">
        <v>14</v>
      </c>
      <c r="C43" s="17">
        <v>11</v>
      </c>
      <c r="D43" s="1">
        <v>0.7857142857142857</v>
      </c>
      <c r="E43" s="16">
        <v>32</v>
      </c>
      <c r="F43" s="17">
        <v>23</v>
      </c>
      <c r="G43" s="1">
        <v>0.71875</v>
      </c>
      <c r="H43" s="16">
        <v>63</v>
      </c>
      <c r="I43" s="18">
        <v>38</v>
      </c>
      <c r="J43" s="1">
        <v>0.6031746031746031</v>
      </c>
      <c r="K43" s="16">
        <v>19</v>
      </c>
      <c r="L43" s="18">
        <v>16</v>
      </c>
      <c r="M43" s="1">
        <v>0.8421052631578947</v>
      </c>
      <c r="N43" s="27">
        <v>128</v>
      </c>
      <c r="O43" s="27">
        <v>88</v>
      </c>
      <c r="P43" s="1">
        <v>0.6850393700787402</v>
      </c>
      <c r="Q43" s="16">
        <v>1605</v>
      </c>
      <c r="R43" s="18">
        <v>34</v>
      </c>
      <c r="S43" s="1">
        <v>0.02118380062305296</v>
      </c>
    </row>
    <row r="44" spans="1:19" ht="14.25" customHeight="1">
      <c r="A44" s="10" t="s">
        <v>45</v>
      </c>
      <c r="B44" s="16">
        <v>23</v>
      </c>
      <c r="C44" s="17">
        <v>15</v>
      </c>
      <c r="D44" s="1">
        <v>0.6521739130434783</v>
      </c>
      <c r="E44" s="16">
        <v>61</v>
      </c>
      <c r="F44" s="17">
        <v>35</v>
      </c>
      <c r="G44" s="1">
        <v>0.5737704918032787</v>
      </c>
      <c r="H44" s="16">
        <v>82</v>
      </c>
      <c r="I44" s="18">
        <v>48</v>
      </c>
      <c r="J44" s="1">
        <v>0.5853658536585366</v>
      </c>
      <c r="K44" s="16">
        <v>33</v>
      </c>
      <c r="L44" s="18">
        <v>30</v>
      </c>
      <c r="M44" s="1">
        <v>0.9090909090909091</v>
      </c>
      <c r="N44" s="27">
        <v>199</v>
      </c>
      <c r="O44" s="27">
        <v>128</v>
      </c>
      <c r="P44" s="1">
        <v>0.6345177664974619</v>
      </c>
      <c r="Q44" s="16">
        <v>2220</v>
      </c>
      <c r="R44" s="18">
        <v>57</v>
      </c>
      <c r="S44" s="1">
        <v>0.025675675675675677</v>
      </c>
    </row>
    <row r="45" spans="1:19" ht="14.25" customHeight="1">
      <c r="A45" s="10" t="s">
        <v>65</v>
      </c>
      <c r="B45" s="16">
        <v>28</v>
      </c>
      <c r="C45" s="17">
        <v>24</v>
      </c>
      <c r="D45" s="1">
        <v>0.8571428571428571</v>
      </c>
      <c r="E45" s="16">
        <v>63</v>
      </c>
      <c r="F45" s="17">
        <v>40</v>
      </c>
      <c r="G45" s="1">
        <v>0.6349206349206349</v>
      </c>
      <c r="H45" s="16">
        <v>79</v>
      </c>
      <c r="I45" s="18">
        <v>39</v>
      </c>
      <c r="J45" s="1">
        <v>0.4936708860759494</v>
      </c>
      <c r="K45" s="16">
        <v>21</v>
      </c>
      <c r="L45" s="18">
        <v>20</v>
      </c>
      <c r="M45" s="1">
        <v>0.9523809523809523</v>
      </c>
      <c r="N45" s="27">
        <v>191</v>
      </c>
      <c r="O45" s="27">
        <v>123</v>
      </c>
      <c r="P45" s="1">
        <v>0.6434511434511434</v>
      </c>
      <c r="Q45" s="16">
        <v>3330</v>
      </c>
      <c r="R45" s="18">
        <v>116</v>
      </c>
      <c r="S45" s="1">
        <v>0.034834834834834835</v>
      </c>
    </row>
    <row r="46" spans="1:19" ht="14.25" customHeight="1">
      <c r="A46" s="10" t="s">
        <v>60</v>
      </c>
      <c r="B46" s="16">
        <v>83</v>
      </c>
      <c r="C46" s="17">
        <v>62</v>
      </c>
      <c r="D46" s="1">
        <v>0.7469879518072289</v>
      </c>
      <c r="E46" s="16">
        <v>183</v>
      </c>
      <c r="F46" s="17">
        <v>101</v>
      </c>
      <c r="G46" s="1">
        <v>0.5519125683060109</v>
      </c>
      <c r="H46" s="16">
        <v>209</v>
      </c>
      <c r="I46" s="18">
        <v>109</v>
      </c>
      <c r="J46" s="1">
        <v>0.5215311004784688</v>
      </c>
      <c r="K46" s="16">
        <v>68</v>
      </c>
      <c r="L46" s="18">
        <v>64</v>
      </c>
      <c r="M46" s="1">
        <v>0.9411764705882353</v>
      </c>
      <c r="N46" s="27">
        <v>543</v>
      </c>
      <c r="O46" s="27">
        <v>336</v>
      </c>
      <c r="P46" s="1">
        <v>0.6146520146520146</v>
      </c>
      <c r="Q46" s="16">
        <v>4380</v>
      </c>
      <c r="R46" s="18">
        <v>120</v>
      </c>
      <c r="S46" s="1">
        <v>0.0273972602739726</v>
      </c>
    </row>
    <row r="47" spans="1:19" ht="14.25" customHeight="1">
      <c r="A47" s="10" t="s">
        <v>63</v>
      </c>
      <c r="B47" s="16">
        <v>41</v>
      </c>
      <c r="C47" s="17">
        <v>28</v>
      </c>
      <c r="D47" s="1">
        <v>0.6829268292682927</v>
      </c>
      <c r="E47" s="16">
        <v>51</v>
      </c>
      <c r="F47" s="17">
        <v>38</v>
      </c>
      <c r="G47" s="1">
        <v>0.7450980392156863</v>
      </c>
      <c r="H47" s="16">
        <v>68</v>
      </c>
      <c r="I47" s="18">
        <v>43</v>
      </c>
      <c r="J47" s="1">
        <v>0.6323529411764706</v>
      </c>
      <c r="K47" s="16">
        <v>16</v>
      </c>
      <c r="L47" s="18">
        <v>13</v>
      </c>
      <c r="M47" s="1">
        <v>0.8125</v>
      </c>
      <c r="N47" s="27">
        <v>176</v>
      </c>
      <c r="O47" s="27">
        <v>122</v>
      </c>
      <c r="P47" s="1">
        <v>0.6906077348066298</v>
      </c>
      <c r="Q47" s="16">
        <v>3506</v>
      </c>
      <c r="R47" s="18">
        <v>123</v>
      </c>
      <c r="S47" s="1">
        <v>0.035082715345122646</v>
      </c>
    </row>
    <row r="48" spans="1:19" ht="14.25" customHeight="1">
      <c r="A48" s="10" t="s">
        <v>43</v>
      </c>
      <c r="B48" s="16">
        <v>19</v>
      </c>
      <c r="C48" s="17">
        <v>13</v>
      </c>
      <c r="D48" s="1">
        <v>0.6842105263157895</v>
      </c>
      <c r="E48" s="16">
        <v>72</v>
      </c>
      <c r="F48" s="17">
        <v>46</v>
      </c>
      <c r="G48" s="1">
        <v>0.6388888888888888</v>
      </c>
      <c r="H48" s="16">
        <v>112</v>
      </c>
      <c r="I48" s="18">
        <v>57</v>
      </c>
      <c r="J48" s="1">
        <v>0.5089285714285714</v>
      </c>
      <c r="K48" s="16">
        <v>32</v>
      </c>
      <c r="L48" s="18">
        <v>28</v>
      </c>
      <c r="M48" s="1">
        <v>0.875</v>
      </c>
      <c r="N48" s="27">
        <v>235</v>
      </c>
      <c r="O48" s="27">
        <v>144</v>
      </c>
      <c r="P48" s="1">
        <v>0.6067125645438898</v>
      </c>
      <c r="Q48" s="16">
        <v>2607</v>
      </c>
      <c r="R48" s="18">
        <v>55</v>
      </c>
      <c r="S48" s="1">
        <v>0.02109704641350211</v>
      </c>
    </row>
    <row r="49" spans="1:19" ht="14.25" customHeight="1">
      <c r="A49" s="10" t="s">
        <v>57</v>
      </c>
      <c r="B49" s="16">
        <v>42</v>
      </c>
      <c r="C49" s="17">
        <v>31</v>
      </c>
      <c r="D49" s="1">
        <v>0.7380952380952381</v>
      </c>
      <c r="E49" s="16">
        <v>77</v>
      </c>
      <c r="F49" s="17">
        <v>45</v>
      </c>
      <c r="G49" s="1">
        <v>0.5844155844155844</v>
      </c>
      <c r="H49" s="16">
        <v>136</v>
      </c>
      <c r="I49" s="18">
        <v>80</v>
      </c>
      <c r="J49" s="1">
        <v>0.5882352941176471</v>
      </c>
      <c r="K49" s="16">
        <v>41</v>
      </c>
      <c r="L49" s="18">
        <v>40</v>
      </c>
      <c r="M49" s="1">
        <v>0.975609756097561</v>
      </c>
      <c r="N49" s="27">
        <v>296</v>
      </c>
      <c r="O49" s="27">
        <v>196</v>
      </c>
      <c r="P49" s="1">
        <v>0.6556380823767725</v>
      </c>
      <c r="Q49" s="16">
        <v>4797</v>
      </c>
      <c r="R49" s="18">
        <v>113</v>
      </c>
      <c r="S49" s="1">
        <v>0.023556389410047947</v>
      </c>
    </row>
    <row r="50" spans="1:19" ht="14.25" customHeight="1">
      <c r="A50" s="10" t="s">
        <v>55</v>
      </c>
      <c r="B50" s="16">
        <v>28</v>
      </c>
      <c r="C50" s="17">
        <v>24</v>
      </c>
      <c r="D50" s="1">
        <v>0.8571428571428571</v>
      </c>
      <c r="E50" s="16">
        <v>34</v>
      </c>
      <c r="F50" s="17">
        <v>24</v>
      </c>
      <c r="G50" s="1">
        <v>0.7058823529411765</v>
      </c>
      <c r="H50" s="16">
        <v>54</v>
      </c>
      <c r="I50" s="18">
        <v>39</v>
      </c>
      <c r="J50" s="1">
        <v>0.7222222222222222</v>
      </c>
      <c r="K50" s="16">
        <v>17</v>
      </c>
      <c r="L50" s="18">
        <v>17</v>
      </c>
      <c r="M50" s="1">
        <v>1</v>
      </c>
      <c r="N50" s="27">
        <v>133</v>
      </c>
      <c r="O50" s="27">
        <v>104</v>
      </c>
      <c r="P50" s="1">
        <v>0.7795857988165682</v>
      </c>
      <c r="Q50" s="16">
        <v>2086</v>
      </c>
      <c r="R50" s="18">
        <v>48</v>
      </c>
      <c r="S50" s="1">
        <v>0.023010546500479387</v>
      </c>
    </row>
    <row r="51" spans="1:19" ht="14.25" customHeight="1">
      <c r="A51" s="10" t="s">
        <v>56</v>
      </c>
      <c r="B51" s="16">
        <v>42</v>
      </c>
      <c r="C51" s="17">
        <v>28</v>
      </c>
      <c r="D51" s="1">
        <v>0.6666666666666666</v>
      </c>
      <c r="E51" s="16">
        <v>74</v>
      </c>
      <c r="F51" s="17">
        <v>42</v>
      </c>
      <c r="G51" s="1">
        <v>0.5675675675675675</v>
      </c>
      <c r="H51" s="16">
        <v>108</v>
      </c>
      <c r="I51" s="18">
        <v>60</v>
      </c>
      <c r="J51" s="1">
        <v>0.5555555555555556</v>
      </c>
      <c r="K51" s="16">
        <v>27</v>
      </c>
      <c r="L51" s="18">
        <v>27</v>
      </c>
      <c r="M51" s="1">
        <v>1</v>
      </c>
      <c r="N51" s="27">
        <v>251</v>
      </c>
      <c r="O51" s="27">
        <v>157</v>
      </c>
      <c r="P51" s="1">
        <v>0.6188976377952755</v>
      </c>
      <c r="Q51" s="16">
        <v>5260</v>
      </c>
      <c r="R51" s="18">
        <v>156</v>
      </c>
      <c r="S51" s="1">
        <v>0.029657794676806085</v>
      </c>
    </row>
    <row r="52" spans="1:19" ht="14.25" customHeight="1">
      <c r="A52" s="10" t="s">
        <v>36</v>
      </c>
      <c r="B52" s="16">
        <v>16</v>
      </c>
      <c r="C52" s="17">
        <v>14</v>
      </c>
      <c r="D52" s="1">
        <v>0.875</v>
      </c>
      <c r="E52" s="16">
        <v>25</v>
      </c>
      <c r="F52" s="17">
        <v>21</v>
      </c>
      <c r="G52" s="1">
        <v>0.84</v>
      </c>
      <c r="H52" s="16">
        <v>51</v>
      </c>
      <c r="I52" s="18">
        <v>30</v>
      </c>
      <c r="J52" s="1">
        <v>0.5882352941176471</v>
      </c>
      <c r="K52" s="16">
        <v>17</v>
      </c>
      <c r="L52" s="18">
        <v>16</v>
      </c>
      <c r="M52" s="1">
        <v>0.9411764705882353</v>
      </c>
      <c r="N52" s="27">
        <v>109</v>
      </c>
      <c r="O52" s="27">
        <v>81</v>
      </c>
      <c r="P52" s="1">
        <v>0.7408088235294117</v>
      </c>
      <c r="Q52" s="16">
        <v>1785</v>
      </c>
      <c r="R52" s="18">
        <v>56</v>
      </c>
      <c r="S52" s="1">
        <v>0.03137254901960784</v>
      </c>
    </row>
    <row r="53" spans="1:19" ht="14.25" customHeight="1">
      <c r="A53" s="10" t="s">
        <v>32</v>
      </c>
      <c r="B53" s="16">
        <v>23</v>
      </c>
      <c r="C53" s="17">
        <v>20</v>
      </c>
      <c r="D53" s="1">
        <v>0.8695652173913043</v>
      </c>
      <c r="E53" s="16">
        <v>41</v>
      </c>
      <c r="F53" s="17">
        <v>28</v>
      </c>
      <c r="G53" s="1">
        <v>0.6829268292682927</v>
      </c>
      <c r="H53" s="16">
        <v>55</v>
      </c>
      <c r="I53" s="18">
        <v>29</v>
      </c>
      <c r="J53" s="1">
        <v>0.5272727272727272</v>
      </c>
      <c r="K53" s="16">
        <v>20</v>
      </c>
      <c r="L53" s="18">
        <v>19</v>
      </c>
      <c r="M53" s="1">
        <v>0.95</v>
      </c>
      <c r="N53" s="27">
        <v>139</v>
      </c>
      <c r="O53" s="27">
        <v>96</v>
      </c>
      <c r="P53" s="1">
        <v>0.6891117478510029</v>
      </c>
      <c r="Q53" s="16">
        <v>2630</v>
      </c>
      <c r="R53" s="18">
        <v>69</v>
      </c>
      <c r="S53" s="1">
        <v>0.02623574144486692</v>
      </c>
    </row>
    <row r="54" spans="1:19" ht="14.25" customHeight="1">
      <c r="A54" s="10" t="s">
        <v>67</v>
      </c>
      <c r="B54" s="16">
        <v>153</v>
      </c>
      <c r="C54" s="17">
        <v>110</v>
      </c>
      <c r="D54" s="1">
        <v>0.7189542483660131</v>
      </c>
      <c r="E54" s="16">
        <v>846</v>
      </c>
      <c r="F54" s="17">
        <v>612</v>
      </c>
      <c r="G54" s="1">
        <v>0.723404255319149</v>
      </c>
      <c r="H54" s="16">
        <v>1011</v>
      </c>
      <c r="I54" s="18">
        <v>681</v>
      </c>
      <c r="J54" s="1">
        <v>0.6735905044510386</v>
      </c>
      <c r="K54" s="16">
        <v>49</v>
      </c>
      <c r="L54" s="18">
        <v>45</v>
      </c>
      <c r="M54" s="1">
        <v>0.9183673469387755</v>
      </c>
      <c r="N54" s="27">
        <v>2059</v>
      </c>
      <c r="O54" s="27">
        <v>1448</v>
      </c>
      <c r="P54" s="1">
        <v>0.7024713914799501</v>
      </c>
      <c r="Q54" s="16">
        <v>18327</v>
      </c>
      <c r="R54" s="18">
        <v>418</v>
      </c>
      <c r="S54" s="1">
        <v>0.022807879085502265</v>
      </c>
    </row>
    <row r="55" spans="1:19" ht="14.25" customHeight="1">
      <c r="A55" s="10" t="s">
        <v>24</v>
      </c>
      <c r="B55" s="16">
        <v>25</v>
      </c>
      <c r="C55" s="17">
        <v>21</v>
      </c>
      <c r="D55" s="1">
        <v>0.84</v>
      </c>
      <c r="E55" s="16">
        <v>45</v>
      </c>
      <c r="F55" s="17">
        <v>39</v>
      </c>
      <c r="G55" s="1">
        <v>0.8666666666666667</v>
      </c>
      <c r="H55" s="16">
        <v>30</v>
      </c>
      <c r="I55" s="18">
        <v>17</v>
      </c>
      <c r="J55" s="1">
        <v>0.5666666666666667</v>
      </c>
      <c r="K55" s="16">
        <v>15</v>
      </c>
      <c r="L55" s="18">
        <v>15</v>
      </c>
      <c r="M55" s="1">
        <v>1</v>
      </c>
      <c r="N55" s="27">
        <v>115</v>
      </c>
      <c r="O55" s="27">
        <v>92</v>
      </c>
      <c r="P55" s="1">
        <v>0.7965811965811966</v>
      </c>
      <c r="Q55" s="16">
        <v>938</v>
      </c>
      <c r="R55" s="18">
        <v>24</v>
      </c>
      <c r="S55" s="1">
        <v>0.0255863539445629</v>
      </c>
    </row>
    <row r="56" spans="1:19" ht="14.25" customHeight="1">
      <c r="A56" s="10" t="s">
        <v>33</v>
      </c>
      <c r="B56" s="16">
        <v>14</v>
      </c>
      <c r="C56" s="17">
        <v>13</v>
      </c>
      <c r="D56" s="1">
        <v>0.9285714285714286</v>
      </c>
      <c r="E56" s="16">
        <v>68</v>
      </c>
      <c r="F56" s="17">
        <v>37</v>
      </c>
      <c r="G56" s="1">
        <v>0.5441176470588235</v>
      </c>
      <c r="H56" s="16">
        <v>63</v>
      </c>
      <c r="I56" s="18">
        <v>34</v>
      </c>
      <c r="J56" s="1">
        <v>0.5396825396825397</v>
      </c>
      <c r="K56" s="16">
        <v>23</v>
      </c>
      <c r="L56" s="18">
        <v>21</v>
      </c>
      <c r="M56" s="1">
        <v>0.9130434782608695</v>
      </c>
      <c r="N56" s="27">
        <v>168</v>
      </c>
      <c r="O56" s="27">
        <v>105</v>
      </c>
      <c r="P56" s="1">
        <v>0.622141997593261</v>
      </c>
      <c r="Q56" s="16">
        <v>2572</v>
      </c>
      <c r="R56" s="18">
        <v>57</v>
      </c>
      <c r="S56" s="1">
        <v>0.022161741835147745</v>
      </c>
    </row>
    <row r="57" spans="1:19" ht="14.25" customHeight="1">
      <c r="A57" s="10" t="s">
        <v>20</v>
      </c>
      <c r="B57" s="16">
        <v>31</v>
      </c>
      <c r="C57" s="17">
        <v>24</v>
      </c>
      <c r="D57" s="1">
        <v>0.7741935483870968</v>
      </c>
      <c r="E57" s="16">
        <v>104</v>
      </c>
      <c r="F57" s="17">
        <v>58</v>
      </c>
      <c r="G57" s="1">
        <v>0.5576923076923077</v>
      </c>
      <c r="H57" s="16">
        <v>166</v>
      </c>
      <c r="I57" s="18">
        <v>83</v>
      </c>
      <c r="J57" s="1">
        <v>0.5</v>
      </c>
      <c r="K57" s="16">
        <v>7</v>
      </c>
      <c r="L57" s="18">
        <v>7</v>
      </c>
      <c r="M57" s="1">
        <v>1</v>
      </c>
      <c r="N57" s="27">
        <v>308</v>
      </c>
      <c r="O57" s="27">
        <v>172</v>
      </c>
      <c r="P57" s="1">
        <v>0.5607416879795396</v>
      </c>
      <c r="Q57" s="16">
        <v>4448</v>
      </c>
      <c r="R57" s="18">
        <v>143</v>
      </c>
      <c r="S57" s="1">
        <v>0.03214928057553957</v>
      </c>
    </row>
    <row r="58" spans="1:19" ht="14.25" customHeight="1">
      <c r="A58" s="10" t="s">
        <v>29</v>
      </c>
      <c r="B58" s="16">
        <v>12</v>
      </c>
      <c r="C58" s="17">
        <v>10</v>
      </c>
      <c r="D58" s="1">
        <v>0.8333333333333334</v>
      </c>
      <c r="E58" s="16">
        <v>31</v>
      </c>
      <c r="F58" s="17">
        <v>19</v>
      </c>
      <c r="G58" s="1">
        <v>0.6129032258064516</v>
      </c>
      <c r="H58" s="16">
        <v>33</v>
      </c>
      <c r="I58" s="18">
        <v>26</v>
      </c>
      <c r="J58" s="1">
        <v>0.7878787878787878</v>
      </c>
      <c r="K58" s="16">
        <v>22</v>
      </c>
      <c r="L58" s="18">
        <v>21</v>
      </c>
      <c r="M58" s="1">
        <v>0.9545454545454546</v>
      </c>
      <c r="N58" s="27">
        <v>98</v>
      </c>
      <c r="O58" s="27">
        <v>76</v>
      </c>
      <c r="P58" s="1">
        <v>0.7687499999999999</v>
      </c>
      <c r="Q58" s="16">
        <v>1231</v>
      </c>
      <c r="R58" s="18">
        <v>33</v>
      </c>
      <c r="S58" s="1">
        <v>0.026807473598700244</v>
      </c>
    </row>
    <row r="59" spans="1:19" ht="14.25" customHeight="1">
      <c r="A59" s="10" t="s">
        <v>25</v>
      </c>
      <c r="B59" s="16">
        <v>16</v>
      </c>
      <c r="C59" s="17">
        <v>12</v>
      </c>
      <c r="D59" s="1">
        <v>0.75</v>
      </c>
      <c r="E59" s="16">
        <v>37</v>
      </c>
      <c r="F59" s="17">
        <v>24</v>
      </c>
      <c r="G59" s="1">
        <v>0.6486486486486487</v>
      </c>
      <c r="H59" s="16">
        <v>49</v>
      </c>
      <c r="I59" s="18">
        <v>28</v>
      </c>
      <c r="J59" s="1">
        <v>0.5714285714285714</v>
      </c>
      <c r="K59" s="16">
        <v>13</v>
      </c>
      <c r="L59" s="18">
        <v>13</v>
      </c>
      <c r="M59" s="1">
        <v>1</v>
      </c>
      <c r="N59" s="27">
        <v>115</v>
      </c>
      <c r="O59" s="27">
        <v>77</v>
      </c>
      <c r="P59" s="1">
        <v>0.6643598615916956</v>
      </c>
      <c r="Q59" s="16">
        <v>1196</v>
      </c>
      <c r="R59" s="18">
        <v>25</v>
      </c>
      <c r="S59" s="1">
        <v>0.020903010033444816</v>
      </c>
    </row>
    <row r="60" spans="1:19" ht="14.25" customHeight="1">
      <c r="A60" s="10" t="s">
        <v>18</v>
      </c>
      <c r="B60" s="16">
        <v>30</v>
      </c>
      <c r="C60" s="17">
        <v>23</v>
      </c>
      <c r="D60" s="1">
        <v>0.7666666666666667</v>
      </c>
      <c r="E60" s="16">
        <v>46</v>
      </c>
      <c r="F60" s="17">
        <v>32</v>
      </c>
      <c r="G60" s="1">
        <v>0.6956521739130435</v>
      </c>
      <c r="H60" s="16">
        <v>70</v>
      </c>
      <c r="I60" s="18">
        <v>47</v>
      </c>
      <c r="J60" s="1">
        <v>0.6714285714285714</v>
      </c>
      <c r="K60" s="16">
        <v>19</v>
      </c>
      <c r="L60" s="18">
        <v>19</v>
      </c>
      <c r="M60" s="1">
        <v>1</v>
      </c>
      <c r="N60" s="27">
        <v>165</v>
      </c>
      <c r="O60" s="27">
        <v>121</v>
      </c>
      <c r="P60" s="1">
        <v>0.7284688995215312</v>
      </c>
      <c r="Q60" s="16">
        <v>2329</v>
      </c>
      <c r="R60" s="18">
        <v>58</v>
      </c>
      <c r="S60" s="1">
        <v>0.0249033920137398</v>
      </c>
    </row>
    <row r="61" spans="1:19" ht="14.25" customHeight="1">
      <c r="A61" s="10" t="s">
        <v>30</v>
      </c>
      <c r="B61" s="16">
        <v>21</v>
      </c>
      <c r="C61" s="17">
        <v>16</v>
      </c>
      <c r="D61" s="1">
        <v>0.7619047619047619</v>
      </c>
      <c r="E61" s="16">
        <v>94</v>
      </c>
      <c r="F61" s="17">
        <v>61</v>
      </c>
      <c r="G61" s="1">
        <v>0.648936170212766</v>
      </c>
      <c r="H61" s="16">
        <v>198</v>
      </c>
      <c r="I61" s="18">
        <v>94</v>
      </c>
      <c r="J61" s="1">
        <v>0.47474747474747475</v>
      </c>
      <c r="K61" s="16">
        <v>13</v>
      </c>
      <c r="L61" s="18">
        <v>11</v>
      </c>
      <c r="M61" s="1">
        <v>0.8461538461538461</v>
      </c>
      <c r="N61" s="27">
        <v>326</v>
      </c>
      <c r="O61" s="27">
        <v>182</v>
      </c>
      <c r="P61" s="1">
        <v>0.5586080586080586</v>
      </c>
      <c r="Q61" s="16">
        <v>2750</v>
      </c>
      <c r="R61" s="18">
        <v>83</v>
      </c>
      <c r="S61" s="1">
        <v>0.03018181818181818</v>
      </c>
    </row>
    <row r="62" spans="1:19" ht="14.25" customHeight="1">
      <c r="A62" s="10" t="s">
        <v>47</v>
      </c>
      <c r="B62" s="16">
        <v>40</v>
      </c>
      <c r="C62" s="17">
        <v>30</v>
      </c>
      <c r="D62" s="1">
        <v>0.75</v>
      </c>
      <c r="E62" s="16">
        <v>44</v>
      </c>
      <c r="F62" s="17">
        <v>25</v>
      </c>
      <c r="G62" s="1">
        <v>0.5681818181818182</v>
      </c>
      <c r="H62" s="16">
        <v>84</v>
      </c>
      <c r="I62" s="18">
        <v>47</v>
      </c>
      <c r="J62" s="1">
        <v>0.5595238095238095</v>
      </c>
      <c r="K62" s="16">
        <v>40</v>
      </c>
      <c r="L62" s="18">
        <v>38</v>
      </c>
      <c r="M62" s="1">
        <v>0.95</v>
      </c>
      <c r="N62" s="27">
        <v>208</v>
      </c>
      <c r="O62" s="27">
        <v>140</v>
      </c>
      <c r="P62" s="1">
        <v>0.6653846153846155</v>
      </c>
      <c r="Q62" s="16">
        <v>1703</v>
      </c>
      <c r="R62" s="18">
        <v>39</v>
      </c>
      <c r="S62" s="1">
        <v>0.022900763358778626</v>
      </c>
    </row>
    <row r="63" spans="1:19" ht="14.25" customHeight="1">
      <c r="A63" s="10" t="s">
        <v>27</v>
      </c>
      <c r="B63" s="16">
        <v>17</v>
      </c>
      <c r="C63" s="17">
        <v>13</v>
      </c>
      <c r="D63" s="1">
        <v>0.7647058823529411</v>
      </c>
      <c r="E63" s="16">
        <v>43</v>
      </c>
      <c r="F63" s="17">
        <v>27</v>
      </c>
      <c r="G63" s="1">
        <v>0.627906976744186</v>
      </c>
      <c r="H63" s="16">
        <v>44</v>
      </c>
      <c r="I63" s="18">
        <v>27</v>
      </c>
      <c r="J63" s="1">
        <v>0.6136363636363636</v>
      </c>
      <c r="K63" s="16">
        <v>11</v>
      </c>
      <c r="L63" s="18">
        <v>11</v>
      </c>
      <c r="M63" s="1">
        <v>1</v>
      </c>
      <c r="N63" s="27">
        <v>115</v>
      </c>
      <c r="O63" s="27">
        <v>78</v>
      </c>
      <c r="P63" s="1">
        <v>0.6746987951807228</v>
      </c>
      <c r="Q63" s="16">
        <v>795</v>
      </c>
      <c r="R63" s="18">
        <v>25</v>
      </c>
      <c r="S63" s="1">
        <v>0.031446540880503145</v>
      </c>
    </row>
    <row r="64" spans="1:19" ht="14.25" customHeight="1">
      <c r="A64" s="10" t="s">
        <v>73</v>
      </c>
      <c r="B64" s="16">
        <v>17</v>
      </c>
      <c r="C64" s="17">
        <v>10</v>
      </c>
      <c r="D64" s="1">
        <v>0.5882352941176471</v>
      </c>
      <c r="E64" s="16">
        <v>25</v>
      </c>
      <c r="F64" s="17">
        <v>17</v>
      </c>
      <c r="G64" s="1">
        <v>0.68</v>
      </c>
      <c r="H64" s="16">
        <v>37</v>
      </c>
      <c r="I64" s="18">
        <v>24</v>
      </c>
      <c r="J64" s="1">
        <v>0.6486486486486487</v>
      </c>
      <c r="K64" s="16">
        <v>8</v>
      </c>
      <c r="L64" s="18">
        <v>7</v>
      </c>
      <c r="M64" s="1">
        <v>0.875</v>
      </c>
      <c r="N64" s="27">
        <v>87</v>
      </c>
      <c r="O64" s="27">
        <v>58</v>
      </c>
      <c r="P64" s="1">
        <v>0.6599099099099098</v>
      </c>
      <c r="Q64" s="16">
        <v>492</v>
      </c>
      <c r="R64" s="18">
        <v>18</v>
      </c>
      <c r="S64" s="1">
        <v>0.036585365853658534</v>
      </c>
    </row>
    <row r="65" spans="1:19" ht="14.25" customHeight="1">
      <c r="A65" s="10" t="s">
        <v>76</v>
      </c>
      <c r="B65" s="16">
        <v>27</v>
      </c>
      <c r="C65" s="17">
        <v>20</v>
      </c>
      <c r="D65" s="1">
        <v>0.7407407407407407</v>
      </c>
      <c r="E65" s="16">
        <v>39</v>
      </c>
      <c r="F65" s="17">
        <v>22</v>
      </c>
      <c r="G65" s="1">
        <v>0.5641025641025641</v>
      </c>
      <c r="H65" s="16">
        <v>51</v>
      </c>
      <c r="I65" s="18">
        <v>24</v>
      </c>
      <c r="J65" s="1">
        <v>0.47058823529411764</v>
      </c>
      <c r="K65" s="16">
        <v>14</v>
      </c>
      <c r="L65" s="18">
        <v>13</v>
      </c>
      <c r="M65" s="1">
        <v>0.9285714285714286</v>
      </c>
      <c r="N65" s="27">
        <v>131</v>
      </c>
      <c r="O65" s="27">
        <v>79</v>
      </c>
      <c r="P65" s="1">
        <v>0.6017964071856288</v>
      </c>
      <c r="Q65" s="16">
        <v>956</v>
      </c>
      <c r="R65" s="18">
        <v>25</v>
      </c>
      <c r="S65" s="1">
        <v>0.02615062761506276</v>
      </c>
    </row>
    <row r="66" spans="1:19" ht="14.25" customHeight="1">
      <c r="A66" s="10" t="s">
        <v>77</v>
      </c>
      <c r="B66" s="16">
        <v>31</v>
      </c>
      <c r="C66" s="17">
        <v>20</v>
      </c>
      <c r="D66" s="1">
        <v>0.6451612903225806</v>
      </c>
      <c r="E66" s="16">
        <v>74</v>
      </c>
      <c r="F66" s="17">
        <v>48</v>
      </c>
      <c r="G66" s="1">
        <v>0.6486486486486487</v>
      </c>
      <c r="H66" s="16">
        <v>56</v>
      </c>
      <c r="I66" s="18">
        <v>29</v>
      </c>
      <c r="J66" s="1">
        <v>0.5178571428571429</v>
      </c>
      <c r="K66" s="16">
        <v>19</v>
      </c>
      <c r="L66" s="18">
        <v>16</v>
      </c>
      <c r="M66" s="1">
        <v>0.8421052631578947</v>
      </c>
      <c r="N66" s="27">
        <v>180</v>
      </c>
      <c r="O66" s="27">
        <v>113</v>
      </c>
      <c r="P66" s="1">
        <v>0.6239035087719299</v>
      </c>
      <c r="Q66" s="16">
        <v>1209</v>
      </c>
      <c r="R66" s="18">
        <v>30</v>
      </c>
      <c r="S66" s="1">
        <v>0.02481389578163772</v>
      </c>
    </row>
    <row r="67" spans="1:19" ht="14.25" customHeight="1">
      <c r="A67" s="10" t="s">
        <v>78</v>
      </c>
      <c r="B67" s="16">
        <v>18</v>
      </c>
      <c r="C67" s="17">
        <v>16</v>
      </c>
      <c r="D67" s="1">
        <v>0.8888888888888888</v>
      </c>
      <c r="E67" s="16">
        <v>49</v>
      </c>
      <c r="F67" s="17">
        <v>31</v>
      </c>
      <c r="G67" s="1">
        <v>0.6326530612244898</v>
      </c>
      <c r="H67" s="16">
        <v>74</v>
      </c>
      <c r="I67" s="18">
        <v>46</v>
      </c>
      <c r="J67" s="1">
        <v>0.6216216216216216</v>
      </c>
      <c r="K67" s="16">
        <v>23</v>
      </c>
      <c r="L67" s="18">
        <v>21</v>
      </c>
      <c r="M67" s="1">
        <v>0.9130434782608695</v>
      </c>
      <c r="N67" s="27">
        <v>164</v>
      </c>
      <c r="O67" s="27">
        <v>114</v>
      </c>
      <c r="P67" s="1">
        <v>0.6932515337423313</v>
      </c>
      <c r="Q67" s="16">
        <v>1035</v>
      </c>
      <c r="R67" s="18">
        <v>18</v>
      </c>
      <c r="S67" s="1">
        <v>0.017391304347826087</v>
      </c>
    </row>
    <row r="68" spans="1:19" ht="14.25" customHeight="1">
      <c r="A68" s="10" t="s">
        <v>79</v>
      </c>
      <c r="B68" s="16">
        <v>7</v>
      </c>
      <c r="C68" s="17">
        <v>5</v>
      </c>
      <c r="D68" s="1">
        <v>0.7142857142857143</v>
      </c>
      <c r="E68" s="16">
        <v>27</v>
      </c>
      <c r="F68" s="17">
        <v>19</v>
      </c>
      <c r="G68" s="1">
        <v>0.7037037037037037</v>
      </c>
      <c r="H68" s="16">
        <v>44</v>
      </c>
      <c r="I68" s="18">
        <v>29</v>
      </c>
      <c r="J68" s="1">
        <v>0.6590909090909091</v>
      </c>
      <c r="K68" s="16">
        <v>9</v>
      </c>
      <c r="L68" s="18">
        <v>8</v>
      </c>
      <c r="M68" s="1">
        <v>0.8888888888888888</v>
      </c>
      <c r="N68" s="27">
        <v>87</v>
      </c>
      <c r="O68" s="27">
        <v>61</v>
      </c>
      <c r="P68" s="1">
        <v>0.697459584295612</v>
      </c>
      <c r="Q68" s="16">
        <v>741</v>
      </c>
      <c r="R68" s="18">
        <v>20</v>
      </c>
      <c r="S68" s="1">
        <v>0.02699055330634278</v>
      </c>
    </row>
    <row r="69" spans="1:19" ht="14.25" customHeight="1">
      <c r="A69" s="10" t="s">
        <v>80</v>
      </c>
      <c r="B69" s="16">
        <v>51</v>
      </c>
      <c r="C69" s="17">
        <v>40</v>
      </c>
      <c r="D69" s="1">
        <v>0.7843137254901961</v>
      </c>
      <c r="E69" s="16">
        <v>76</v>
      </c>
      <c r="F69" s="17">
        <v>48</v>
      </c>
      <c r="G69" s="1">
        <v>0.631578947368421</v>
      </c>
      <c r="H69" s="16">
        <v>103</v>
      </c>
      <c r="I69" s="18">
        <v>59</v>
      </c>
      <c r="J69" s="1">
        <v>0.5728155339805825</v>
      </c>
      <c r="K69" s="16">
        <v>22</v>
      </c>
      <c r="L69" s="18">
        <v>22</v>
      </c>
      <c r="M69" s="1">
        <v>1</v>
      </c>
      <c r="N69" s="27">
        <v>252</v>
      </c>
      <c r="O69" s="27">
        <v>169</v>
      </c>
      <c r="P69" s="1">
        <v>0.6695112490302559</v>
      </c>
      <c r="Q69" s="16">
        <v>1255</v>
      </c>
      <c r="R69" s="18">
        <v>35</v>
      </c>
      <c r="S69" s="1">
        <v>0.027888446215139442</v>
      </c>
    </row>
    <row r="70" spans="1:19" ht="14.25" customHeight="1">
      <c r="A70" s="10" t="s">
        <v>82</v>
      </c>
      <c r="B70" s="16">
        <v>42</v>
      </c>
      <c r="C70" s="17">
        <v>33</v>
      </c>
      <c r="D70" s="1">
        <v>0.7857142857142857</v>
      </c>
      <c r="E70" s="16">
        <v>80</v>
      </c>
      <c r="F70" s="17">
        <v>54</v>
      </c>
      <c r="G70" s="1">
        <v>0.675</v>
      </c>
      <c r="H70" s="16">
        <v>110</v>
      </c>
      <c r="I70" s="18">
        <v>71</v>
      </c>
      <c r="J70" s="1">
        <v>0.6454545454545455</v>
      </c>
      <c r="K70" s="16">
        <v>33</v>
      </c>
      <c r="L70" s="18">
        <v>31</v>
      </c>
      <c r="M70" s="1">
        <v>0.9393939393939394</v>
      </c>
      <c r="N70" s="27">
        <v>265</v>
      </c>
      <c r="O70" s="27">
        <v>189</v>
      </c>
      <c r="P70" s="1">
        <v>0.709895052473763</v>
      </c>
      <c r="Q70" s="16">
        <v>1610</v>
      </c>
      <c r="R70" s="18">
        <v>34</v>
      </c>
      <c r="S70" s="1">
        <v>0.02111801242236025</v>
      </c>
    </row>
    <row r="71" spans="1:19" ht="14.25" customHeight="1">
      <c r="A71" s="10" t="s">
        <v>83</v>
      </c>
      <c r="B71" s="16">
        <v>34</v>
      </c>
      <c r="C71" s="17">
        <v>27</v>
      </c>
      <c r="D71" s="1">
        <v>0.7941176470588235</v>
      </c>
      <c r="E71" s="16">
        <v>44</v>
      </c>
      <c r="F71" s="17">
        <v>24</v>
      </c>
      <c r="G71" s="1">
        <v>0.5454545454545454</v>
      </c>
      <c r="H71" s="16">
        <v>66</v>
      </c>
      <c r="I71" s="18">
        <v>39</v>
      </c>
      <c r="J71" s="1">
        <v>0.5909090909090909</v>
      </c>
      <c r="K71" s="16">
        <v>19</v>
      </c>
      <c r="L71" s="18">
        <v>18</v>
      </c>
      <c r="M71" s="1">
        <v>0.9473684210526315</v>
      </c>
      <c r="N71" s="27">
        <v>163</v>
      </c>
      <c r="O71" s="27">
        <v>108</v>
      </c>
      <c r="P71" s="1">
        <v>0.6614457831325302</v>
      </c>
      <c r="Q71" s="16">
        <v>632</v>
      </c>
      <c r="R71" s="18">
        <v>24</v>
      </c>
      <c r="S71" s="1">
        <v>0.0379746835443038</v>
      </c>
    </row>
    <row r="72" spans="1:19" ht="14.25" customHeight="1">
      <c r="A72" s="10" t="s">
        <v>84</v>
      </c>
      <c r="B72" s="16">
        <v>32</v>
      </c>
      <c r="C72" s="17">
        <v>24</v>
      </c>
      <c r="D72" s="1">
        <v>0.75</v>
      </c>
      <c r="E72" s="16">
        <v>53</v>
      </c>
      <c r="F72" s="17">
        <v>30</v>
      </c>
      <c r="G72" s="1">
        <v>0.5660377358490566</v>
      </c>
      <c r="H72" s="16">
        <v>72</v>
      </c>
      <c r="I72" s="18">
        <v>40</v>
      </c>
      <c r="J72" s="1">
        <v>0.5555555555555556</v>
      </c>
      <c r="K72" s="16">
        <v>21</v>
      </c>
      <c r="L72" s="18">
        <v>20</v>
      </c>
      <c r="M72" s="1">
        <v>0.9523809523809523</v>
      </c>
      <c r="N72" s="27">
        <v>178</v>
      </c>
      <c r="O72" s="27">
        <v>114</v>
      </c>
      <c r="P72" s="1">
        <v>0.637069922308546</v>
      </c>
      <c r="Q72" s="16">
        <v>726</v>
      </c>
      <c r="R72" s="18">
        <v>19</v>
      </c>
      <c r="S72" s="1">
        <v>0.026170798898071626</v>
      </c>
    </row>
    <row r="73" spans="1:19" ht="14.25" customHeight="1">
      <c r="A73" s="10" t="s">
        <v>102</v>
      </c>
      <c r="B73" s="16">
        <v>8</v>
      </c>
      <c r="C73" s="17">
        <v>8</v>
      </c>
      <c r="D73" s="1">
        <v>1</v>
      </c>
      <c r="E73" s="16">
        <v>44</v>
      </c>
      <c r="F73" s="17">
        <v>26</v>
      </c>
      <c r="G73" s="1">
        <v>0.5909090909090909</v>
      </c>
      <c r="H73" s="16">
        <v>56</v>
      </c>
      <c r="I73" s="18">
        <v>25</v>
      </c>
      <c r="J73" s="1">
        <v>0.44642857142857145</v>
      </c>
      <c r="K73" s="16">
        <v>7</v>
      </c>
      <c r="L73" s="18">
        <v>6</v>
      </c>
      <c r="M73" s="1">
        <v>0.8571428571428571</v>
      </c>
      <c r="N73" s="27">
        <v>115</v>
      </c>
      <c r="O73" s="27">
        <v>65</v>
      </c>
      <c r="P73" s="1">
        <v>0.5677083333333335</v>
      </c>
      <c r="Q73" s="16">
        <v>418</v>
      </c>
      <c r="R73" s="18">
        <v>11</v>
      </c>
      <c r="S73" s="1">
        <v>0.02631578947368421</v>
      </c>
    </row>
    <row r="74" spans="1:19" ht="14.25" customHeight="1">
      <c r="A74" s="10" t="s">
        <v>103</v>
      </c>
      <c r="B74" s="16">
        <v>18</v>
      </c>
      <c r="C74" s="17">
        <v>14</v>
      </c>
      <c r="D74" s="1">
        <v>0.7777777777777778</v>
      </c>
      <c r="E74" s="16">
        <v>65</v>
      </c>
      <c r="F74" s="17">
        <v>43</v>
      </c>
      <c r="G74" s="1">
        <v>0.6615384615384615</v>
      </c>
      <c r="H74" s="16">
        <v>91</v>
      </c>
      <c r="I74" s="18">
        <v>53</v>
      </c>
      <c r="J74" s="1">
        <v>0.5824175824175825</v>
      </c>
      <c r="K74" s="16">
        <v>9</v>
      </c>
      <c r="L74" s="18">
        <v>9</v>
      </c>
      <c r="M74" s="1">
        <v>1</v>
      </c>
      <c r="N74" s="27">
        <v>183</v>
      </c>
      <c r="O74" s="27">
        <v>119</v>
      </c>
      <c r="P74" s="1">
        <v>0.6493506493506495</v>
      </c>
      <c r="Q74" s="16">
        <v>746</v>
      </c>
      <c r="R74" s="18">
        <v>28</v>
      </c>
      <c r="S74" s="1">
        <v>0.03753351206434316</v>
      </c>
    </row>
    <row r="75" spans="1:19" ht="14.25" customHeight="1">
      <c r="A75" s="10" t="s">
        <v>104</v>
      </c>
      <c r="B75" s="16">
        <v>4</v>
      </c>
      <c r="C75" s="17">
        <v>4</v>
      </c>
      <c r="D75" s="1">
        <v>1</v>
      </c>
      <c r="E75" s="16">
        <v>17</v>
      </c>
      <c r="F75" s="17">
        <v>9</v>
      </c>
      <c r="G75" s="1">
        <v>0.5294117647058824</v>
      </c>
      <c r="H75" s="16">
        <v>16</v>
      </c>
      <c r="I75" s="18">
        <v>8</v>
      </c>
      <c r="J75" s="1">
        <v>0.5</v>
      </c>
      <c r="K75" s="16">
        <v>5</v>
      </c>
      <c r="L75" s="18">
        <v>5</v>
      </c>
      <c r="M75" s="1">
        <v>1</v>
      </c>
      <c r="N75" s="27">
        <v>42</v>
      </c>
      <c r="O75" s="27">
        <v>26</v>
      </c>
      <c r="P75" s="1">
        <v>0.6172248803827752</v>
      </c>
      <c r="Q75" s="16">
        <v>307</v>
      </c>
      <c r="R75" s="18">
        <v>5</v>
      </c>
      <c r="S75" s="1">
        <v>0.016286644951140065</v>
      </c>
    </row>
    <row r="76" spans="1:19" ht="14.25" customHeight="1">
      <c r="A76" s="10" t="s">
        <v>106</v>
      </c>
      <c r="B76" s="16">
        <v>24</v>
      </c>
      <c r="C76" s="17">
        <v>15</v>
      </c>
      <c r="D76" s="1">
        <v>0.625</v>
      </c>
      <c r="E76" s="16">
        <v>35</v>
      </c>
      <c r="F76" s="17">
        <v>18</v>
      </c>
      <c r="G76" s="1">
        <v>0.5142857142857142</v>
      </c>
      <c r="H76" s="16">
        <v>36</v>
      </c>
      <c r="I76" s="18">
        <v>17</v>
      </c>
      <c r="J76" s="1">
        <v>0.4722222222222222</v>
      </c>
      <c r="K76" s="16">
        <v>8</v>
      </c>
      <c r="L76" s="18">
        <v>8</v>
      </c>
      <c r="M76" s="1">
        <v>1</v>
      </c>
      <c r="N76" s="27">
        <v>103</v>
      </c>
      <c r="O76" s="27">
        <v>58</v>
      </c>
      <c r="P76" s="1">
        <v>0.559322033898305</v>
      </c>
      <c r="Q76" s="16">
        <v>393</v>
      </c>
      <c r="R76" s="18">
        <v>5</v>
      </c>
      <c r="S76" s="1">
        <v>0.01272264631043257</v>
      </c>
    </row>
    <row r="77" spans="1:19" ht="14.25" customHeight="1">
      <c r="A77" s="10" t="s">
        <v>105</v>
      </c>
      <c r="B77" s="16">
        <v>36</v>
      </c>
      <c r="C77" s="17">
        <v>26</v>
      </c>
      <c r="D77" s="1">
        <v>0.7222222222222222</v>
      </c>
      <c r="E77" s="16">
        <v>47</v>
      </c>
      <c r="F77" s="17">
        <v>26</v>
      </c>
      <c r="G77" s="1">
        <v>0.5531914893617021</v>
      </c>
      <c r="H77" s="16">
        <v>40</v>
      </c>
      <c r="I77" s="18">
        <v>29</v>
      </c>
      <c r="J77" s="1">
        <v>0.725</v>
      </c>
      <c r="K77" s="16">
        <v>18</v>
      </c>
      <c r="L77" s="18">
        <v>18</v>
      </c>
      <c r="M77" s="1">
        <v>1</v>
      </c>
      <c r="N77" s="27">
        <v>141</v>
      </c>
      <c r="O77" s="27">
        <v>99</v>
      </c>
      <c r="P77" s="1">
        <v>0.6957123098201937</v>
      </c>
      <c r="Q77" s="16">
        <v>415</v>
      </c>
      <c r="R77" s="18">
        <v>10</v>
      </c>
      <c r="S77" s="1">
        <v>0.024096385542168676</v>
      </c>
    </row>
    <row r="78" spans="1:19" ht="14.25" customHeight="1">
      <c r="A78" s="10" t="s">
        <v>107</v>
      </c>
      <c r="B78" s="16">
        <v>15</v>
      </c>
      <c r="C78" s="17">
        <v>8</v>
      </c>
      <c r="D78" s="1">
        <v>0.5333333333333333</v>
      </c>
      <c r="E78" s="16">
        <v>30</v>
      </c>
      <c r="F78" s="17">
        <v>15</v>
      </c>
      <c r="G78" s="1">
        <v>0.5</v>
      </c>
      <c r="H78" s="16">
        <v>34</v>
      </c>
      <c r="I78" s="18">
        <v>21</v>
      </c>
      <c r="J78" s="1">
        <v>0.6176470588235294</v>
      </c>
      <c r="K78" s="16">
        <v>17</v>
      </c>
      <c r="L78" s="18">
        <v>17</v>
      </c>
      <c r="M78" s="1">
        <v>1</v>
      </c>
      <c r="N78" s="27">
        <v>96</v>
      </c>
      <c r="O78" s="27">
        <v>61</v>
      </c>
      <c r="P78" s="1">
        <v>0.6192468619246863</v>
      </c>
      <c r="Q78" s="16">
        <v>172</v>
      </c>
      <c r="R78" s="18">
        <v>2</v>
      </c>
      <c r="S78" s="1">
        <v>0.011627906976744186</v>
      </c>
    </row>
    <row r="79" spans="1:19" ht="14.25" customHeight="1">
      <c r="A79" s="10" t="s">
        <v>108</v>
      </c>
      <c r="B79" s="16">
        <v>17</v>
      </c>
      <c r="C79" s="17">
        <v>15</v>
      </c>
      <c r="D79" s="1">
        <v>0.8823529411764706</v>
      </c>
      <c r="E79" s="16">
        <v>19</v>
      </c>
      <c r="F79" s="17">
        <v>11</v>
      </c>
      <c r="G79" s="1">
        <v>0.5789473684210527</v>
      </c>
      <c r="H79" s="16">
        <v>22</v>
      </c>
      <c r="I79" s="18">
        <v>12</v>
      </c>
      <c r="J79" s="1">
        <v>0.5454545454545454</v>
      </c>
      <c r="K79" s="16">
        <v>10</v>
      </c>
      <c r="L79" s="18">
        <v>9</v>
      </c>
      <c r="M79" s="1">
        <v>0.9</v>
      </c>
      <c r="N79" s="27">
        <v>68</v>
      </c>
      <c r="O79" s="27">
        <v>47</v>
      </c>
      <c r="P79" s="1">
        <v>0.6945244956772334</v>
      </c>
      <c r="Q79" s="16">
        <v>144</v>
      </c>
      <c r="R79" s="18">
        <v>2</v>
      </c>
      <c r="S79" s="1">
        <v>0.013888888888888888</v>
      </c>
    </row>
    <row r="80" spans="1:19" ht="14.25" customHeight="1">
      <c r="A80" s="10" t="s">
        <v>113</v>
      </c>
      <c r="B80" s="16">
        <v>10</v>
      </c>
      <c r="C80" s="17">
        <v>8</v>
      </c>
      <c r="D80" s="1">
        <v>0.8</v>
      </c>
      <c r="E80" s="16">
        <v>27</v>
      </c>
      <c r="F80" s="17">
        <v>19</v>
      </c>
      <c r="G80" s="1">
        <v>0.7037037037037037</v>
      </c>
      <c r="H80" s="16">
        <v>46</v>
      </c>
      <c r="I80" s="18">
        <v>24</v>
      </c>
      <c r="J80" s="1">
        <v>0.5217391304347826</v>
      </c>
      <c r="K80" s="16">
        <v>15</v>
      </c>
      <c r="L80" s="18">
        <v>14</v>
      </c>
      <c r="M80" s="1">
        <v>0.9333333333333333</v>
      </c>
      <c r="N80" s="27">
        <v>98</v>
      </c>
      <c r="O80" s="27">
        <v>65</v>
      </c>
      <c r="P80" s="1">
        <v>0.6577319587628866</v>
      </c>
      <c r="Q80" s="16">
        <v>315</v>
      </c>
      <c r="R80" s="18">
        <v>9</v>
      </c>
      <c r="S80" s="1">
        <v>0.02857142857142857</v>
      </c>
    </row>
    <row r="81" spans="1:19" ht="14.25" customHeight="1">
      <c r="A81" s="10" t="s">
        <v>114</v>
      </c>
      <c r="B81" s="16">
        <v>21</v>
      </c>
      <c r="C81" s="17">
        <v>17</v>
      </c>
      <c r="D81" s="1">
        <v>0.8095238095238095</v>
      </c>
      <c r="E81" s="16">
        <v>30</v>
      </c>
      <c r="F81" s="17">
        <v>20</v>
      </c>
      <c r="G81" s="1">
        <v>0.6666666666666666</v>
      </c>
      <c r="H81" s="16">
        <v>30</v>
      </c>
      <c r="I81" s="18">
        <v>13</v>
      </c>
      <c r="J81" s="1">
        <v>0.43333333333333335</v>
      </c>
      <c r="K81" s="16">
        <v>13</v>
      </c>
      <c r="L81" s="18">
        <v>12</v>
      </c>
      <c r="M81" s="1">
        <v>0.9230769230769231</v>
      </c>
      <c r="N81" s="27">
        <v>94</v>
      </c>
      <c r="O81" s="27">
        <v>62</v>
      </c>
      <c r="P81" s="1">
        <v>0.6589958158995816</v>
      </c>
      <c r="Q81" s="16">
        <v>236</v>
      </c>
      <c r="R81" s="18">
        <v>3</v>
      </c>
      <c r="S81" s="1">
        <v>0.012711864406779662</v>
      </c>
    </row>
    <row r="82" spans="1:19" ht="14.25" customHeight="1">
      <c r="A82" s="10" t="s">
        <v>115</v>
      </c>
      <c r="B82" s="16">
        <v>5</v>
      </c>
      <c r="C82" s="17">
        <v>5</v>
      </c>
      <c r="D82" s="1">
        <v>1</v>
      </c>
      <c r="E82" s="16">
        <v>5</v>
      </c>
      <c r="F82" s="17">
        <v>4</v>
      </c>
      <c r="G82" s="1">
        <v>0.8</v>
      </c>
      <c r="H82" s="16">
        <v>11</v>
      </c>
      <c r="I82" s="18">
        <v>6</v>
      </c>
      <c r="J82" s="1">
        <v>0.5454545454545454</v>
      </c>
      <c r="K82" s="16">
        <v>3</v>
      </c>
      <c r="L82" s="18">
        <v>3</v>
      </c>
      <c r="M82" s="1">
        <v>1</v>
      </c>
      <c r="N82" s="27">
        <v>24</v>
      </c>
      <c r="O82" s="27">
        <v>18</v>
      </c>
      <c r="P82" s="1">
        <v>0.7540983606557377</v>
      </c>
      <c r="Q82" s="16">
        <v>55</v>
      </c>
      <c r="R82" s="18">
        <v>2</v>
      </c>
      <c r="S82" s="1">
        <v>0.03636363636363636</v>
      </c>
    </row>
    <row r="83" spans="1:19" ht="14.25" customHeight="1">
      <c r="A83" s="10" t="s">
        <v>116</v>
      </c>
      <c r="B83" s="16">
        <v>7</v>
      </c>
      <c r="C83" s="17">
        <v>4</v>
      </c>
      <c r="D83" s="1">
        <v>0.5714285714285714</v>
      </c>
      <c r="E83" s="16">
        <v>8</v>
      </c>
      <c r="F83" s="17">
        <v>5</v>
      </c>
      <c r="G83" s="1">
        <v>0.625</v>
      </c>
      <c r="H83" s="16">
        <v>14</v>
      </c>
      <c r="I83" s="18">
        <v>9</v>
      </c>
      <c r="J83" s="1">
        <v>0.6428571428571429</v>
      </c>
      <c r="K83" s="16">
        <v>7</v>
      </c>
      <c r="L83" s="18">
        <v>6</v>
      </c>
      <c r="M83" s="1">
        <v>0.8571428571428571</v>
      </c>
      <c r="N83" s="27">
        <v>36</v>
      </c>
      <c r="O83" s="27">
        <v>24</v>
      </c>
      <c r="P83" s="1">
        <v>0.6555555555555556</v>
      </c>
      <c r="Q83" s="16">
        <v>29</v>
      </c>
      <c r="R83" s="18">
        <v>0</v>
      </c>
      <c r="S83" s="1">
        <v>0</v>
      </c>
    </row>
    <row r="84" spans="1:19" ht="14.25" customHeight="1">
      <c r="A84" s="10" t="s">
        <v>117</v>
      </c>
      <c r="B84" s="16">
        <v>25</v>
      </c>
      <c r="C84" s="17">
        <v>24</v>
      </c>
      <c r="D84" s="1">
        <v>0.96</v>
      </c>
      <c r="E84" s="16">
        <v>5</v>
      </c>
      <c r="F84" s="17">
        <v>2</v>
      </c>
      <c r="G84" s="1">
        <v>0.4</v>
      </c>
      <c r="H84" s="16">
        <v>0</v>
      </c>
      <c r="I84" s="18">
        <v>0</v>
      </c>
      <c r="J84" s="1" t="s">
        <v>81</v>
      </c>
      <c r="K84" s="16">
        <v>0</v>
      </c>
      <c r="L84" s="18">
        <v>0</v>
      </c>
      <c r="M84" s="1" t="s">
        <v>81</v>
      </c>
      <c r="N84" s="27">
        <v>30</v>
      </c>
      <c r="O84" s="27">
        <v>26</v>
      </c>
      <c r="P84" s="1">
        <v>0.8799999999999999</v>
      </c>
      <c r="Q84" s="16">
        <v>0</v>
      </c>
      <c r="R84" s="18">
        <v>0</v>
      </c>
      <c r="S84" s="1" t="s">
        <v>81</v>
      </c>
    </row>
    <row r="85" spans="1:19" ht="14.25" customHeight="1">
      <c r="A85" s="10" t="s">
        <v>74</v>
      </c>
      <c r="B85" s="16">
        <f>SUM(B8:B84)</f>
        <v>2262</v>
      </c>
      <c r="C85" s="16">
        <f>SUM(C8:C84)</f>
        <v>1720</v>
      </c>
      <c r="D85" s="1">
        <f>C85/B85</f>
        <v>0.7603890362511052</v>
      </c>
      <c r="E85" s="16">
        <f>SUM(E8:E84)</f>
        <v>4710</v>
      </c>
      <c r="F85" s="16">
        <f>SUM(F8:F84)</f>
        <v>2996</v>
      </c>
      <c r="G85" s="1">
        <f>F85/E85</f>
        <v>0.6360934182590233</v>
      </c>
      <c r="H85" s="16">
        <f>SUM(H8:H84)</f>
        <v>6440</v>
      </c>
      <c r="I85" s="16">
        <f>SUM(I8:I84)</f>
        <v>3804</v>
      </c>
      <c r="J85" s="1">
        <f>I85/H85</f>
        <v>0.5906832298136646</v>
      </c>
      <c r="K85" s="16">
        <f>SUM(K8:K84)</f>
        <v>1680</v>
      </c>
      <c r="L85" s="16">
        <f>SUM(L8:L84)</f>
        <v>1579</v>
      </c>
      <c r="M85" s="1">
        <f>L85/K85</f>
        <v>0.9398809523809524</v>
      </c>
      <c r="N85" s="16">
        <f>SUM(N8:N84)</f>
        <v>15092</v>
      </c>
      <c r="O85" s="16">
        <f>SUM(O8:O84)</f>
        <v>10099</v>
      </c>
      <c r="P85" s="1">
        <f>(C85*30+F85*25+I85*25+L85*20)/(B85*30+E85*25+H85*25+K85*20)</f>
        <v>0.6658951631992847</v>
      </c>
      <c r="Q85" s="16">
        <f>SUM(Q8:Q84)</f>
        <v>171013</v>
      </c>
      <c r="R85" s="16">
        <f>SUM(R8:R84)</f>
        <v>4513</v>
      </c>
      <c r="S85" s="1">
        <f>R85/Q85</f>
        <v>0.02638980662288832</v>
      </c>
    </row>
    <row r="86" spans="1:19" ht="14.25" customHeight="1">
      <c r="A86" s="46" t="s">
        <v>71</v>
      </c>
      <c r="B86" s="46"/>
      <c r="C86" s="46"/>
      <c r="D86" s="21"/>
      <c r="E86" s="22"/>
      <c r="F86" s="21"/>
      <c r="G86" s="23"/>
      <c r="H86" s="21"/>
      <c r="I86" s="48" t="s">
        <v>72</v>
      </c>
      <c r="J86" s="48"/>
      <c r="K86" s="48"/>
      <c r="L86" s="32"/>
      <c r="M86" s="32"/>
      <c r="N86" s="49" t="s">
        <v>118</v>
      </c>
      <c r="O86" s="49"/>
      <c r="P86" s="49"/>
      <c r="Q86" s="49"/>
      <c r="R86" s="49"/>
      <c r="S86" s="49"/>
    </row>
    <row r="94" ht="14.25">
      <c r="B94" s="39"/>
    </row>
  </sheetData>
  <sheetProtection/>
  <mergeCells count="24">
    <mergeCell ref="I86:K86"/>
    <mergeCell ref="N86:S86"/>
    <mergeCell ref="N4:P4"/>
    <mergeCell ref="N5:N6"/>
    <mergeCell ref="O5:O6"/>
    <mergeCell ref="P5:P6"/>
    <mergeCell ref="S5:S6"/>
    <mergeCell ref="R5:R6"/>
    <mergeCell ref="Q5:Q6"/>
    <mergeCell ref="Q4:S4"/>
    <mergeCell ref="A86:C86"/>
    <mergeCell ref="B5:B6"/>
    <mergeCell ref="C5:C6"/>
    <mergeCell ref="D5:D6"/>
    <mergeCell ref="E5:E6"/>
    <mergeCell ref="F5:F6"/>
    <mergeCell ref="G1:L1"/>
    <mergeCell ref="G5:G6"/>
    <mergeCell ref="A3:D3"/>
    <mergeCell ref="H5:J5"/>
    <mergeCell ref="K5:M5"/>
    <mergeCell ref="B4:D4"/>
    <mergeCell ref="E4:G4"/>
    <mergeCell ref="H4:M4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zoomScale="130" zoomScaleNormal="130" zoomScalePageLayoutView="0" workbookViewId="0" topLeftCell="A1">
      <selection activeCell="B12" sqref="B12"/>
    </sheetView>
  </sheetViews>
  <sheetFormatPr defaultColWidth="9.00390625" defaultRowHeight="14.25"/>
  <cols>
    <col min="1" max="2" width="15.00390625" style="0" customWidth="1"/>
    <col min="3" max="3" width="9.625" style="34" bestFit="1" customWidth="1"/>
  </cols>
  <sheetData>
    <row r="1" spans="2:25" ht="71.25">
      <c r="B1" s="35" t="s">
        <v>94</v>
      </c>
      <c r="C1" s="34" t="s">
        <v>91</v>
      </c>
      <c r="D1" s="35" t="s">
        <v>92</v>
      </c>
      <c r="E1" s="35" t="s">
        <v>90</v>
      </c>
      <c r="F1" s="35" t="s">
        <v>93</v>
      </c>
      <c r="G1" s="37" t="s">
        <v>95</v>
      </c>
      <c r="H1" s="37" t="s">
        <v>96</v>
      </c>
      <c r="I1" s="37" t="s">
        <v>97</v>
      </c>
      <c r="J1" s="37" t="s">
        <v>98</v>
      </c>
      <c r="K1" s="37" t="s">
        <v>99</v>
      </c>
      <c r="L1" s="37" t="s">
        <v>97</v>
      </c>
      <c r="M1" s="37" t="s">
        <v>98</v>
      </c>
      <c r="N1" s="37" t="s">
        <v>100</v>
      </c>
      <c r="O1" s="37" t="s">
        <v>97</v>
      </c>
      <c r="P1" s="37" t="s">
        <v>98</v>
      </c>
      <c r="Q1" s="37" t="s">
        <v>101</v>
      </c>
      <c r="R1" s="37" t="s">
        <v>97</v>
      </c>
      <c r="S1" s="37" t="s">
        <v>98</v>
      </c>
      <c r="T1" s="38" t="s">
        <v>109</v>
      </c>
      <c r="U1" s="37" t="s">
        <v>97</v>
      </c>
      <c r="V1" s="37" t="s">
        <v>98</v>
      </c>
      <c r="W1" s="38" t="s">
        <v>110</v>
      </c>
      <c r="X1" s="37" t="s">
        <v>97</v>
      </c>
      <c r="Y1" s="38" t="s">
        <v>111</v>
      </c>
    </row>
    <row r="2" spans="1:24" ht="14.25">
      <c r="A2" s="10" t="s">
        <v>24</v>
      </c>
      <c r="B2" s="36">
        <v>402</v>
      </c>
      <c r="C2" s="34">
        <v>0.7487562189054726</v>
      </c>
      <c r="D2" s="18">
        <v>24</v>
      </c>
      <c r="E2" s="1">
        <v>0.05309734513274336</v>
      </c>
      <c r="F2">
        <f aca="true" t="shared" si="0" ref="F2:F33">MIN(ROUND(E2*100,0),ROUNDDOWN(D2/10,0))</f>
        <v>2</v>
      </c>
      <c r="G2">
        <v>3</v>
      </c>
      <c r="H2">
        <f aca="true" t="shared" si="1" ref="H2:H33">G2+IF(F2&gt;0,2,0)</f>
        <v>5</v>
      </c>
      <c r="I2">
        <f aca="true" t="shared" si="2" ref="I2:I33">IF(F2&gt;0,F2-1,F2)</f>
        <v>1</v>
      </c>
      <c r="J2">
        <v>3</v>
      </c>
      <c r="K2">
        <f aca="true" t="shared" si="3" ref="K2:K33">J2+IF(I2&gt;0,2,0)</f>
        <v>5</v>
      </c>
      <c r="L2">
        <f aca="true" t="shared" si="4" ref="L2:L33">IF(I2&gt;0,I2-1,I2)</f>
        <v>0</v>
      </c>
      <c r="M2">
        <v>3</v>
      </c>
      <c r="N2">
        <f aca="true" t="shared" si="5" ref="N2:N33">M2+IF(L2&gt;0,2,0)</f>
        <v>3</v>
      </c>
      <c r="O2">
        <f aca="true" t="shared" si="6" ref="O2:O33">IF(L2&gt;0,L2-1,L2)</f>
        <v>0</v>
      </c>
      <c r="P2">
        <v>2</v>
      </c>
      <c r="Q2">
        <f aca="true" t="shared" si="7" ref="Q2:Q33">P2+IF(O2&gt;0,2,0)</f>
        <v>2</v>
      </c>
      <c r="R2">
        <f aca="true" t="shared" si="8" ref="R2:R33">IF(O2&gt;0,O2-1,O2)</f>
        <v>0</v>
      </c>
      <c r="S2">
        <v>1</v>
      </c>
      <c r="T2">
        <f aca="true" t="shared" si="9" ref="T2:T33">S2+IF(R2&gt;0,2,0)</f>
        <v>1</v>
      </c>
      <c r="U2">
        <f aca="true" t="shared" si="10" ref="U2:U33">IF(R2&gt;0,R2-1,R2)</f>
        <v>0</v>
      </c>
      <c r="V2">
        <v>1</v>
      </c>
      <c r="W2">
        <f aca="true" t="shared" si="11" ref="W2:W33">V2+IF(U2&gt;0,2,0)</f>
        <v>1</v>
      </c>
      <c r="X2">
        <f aca="true" t="shared" si="12" ref="X2:X33">IF(U2&gt;0,U2-1,U2)</f>
        <v>0</v>
      </c>
    </row>
    <row r="3" spans="1:24" ht="14.25">
      <c r="A3" s="10" t="s">
        <v>36</v>
      </c>
      <c r="B3" s="36">
        <v>584</v>
      </c>
      <c r="C3" s="34">
        <v>0.7756849315068494</v>
      </c>
      <c r="D3" s="18">
        <v>80</v>
      </c>
      <c r="E3" s="1">
        <v>0.04714201532115498</v>
      </c>
      <c r="F3">
        <f t="shared" si="0"/>
        <v>5</v>
      </c>
      <c r="G3">
        <v>1</v>
      </c>
      <c r="H3">
        <f t="shared" si="1"/>
        <v>3</v>
      </c>
      <c r="I3">
        <f t="shared" si="2"/>
        <v>4</v>
      </c>
      <c r="J3">
        <v>1</v>
      </c>
      <c r="K3">
        <f t="shared" si="3"/>
        <v>3</v>
      </c>
      <c r="L3">
        <f t="shared" si="4"/>
        <v>3</v>
      </c>
      <c r="M3">
        <v>1</v>
      </c>
      <c r="N3">
        <f t="shared" si="5"/>
        <v>3</v>
      </c>
      <c r="O3">
        <f t="shared" si="6"/>
        <v>2</v>
      </c>
      <c r="P3">
        <v>1</v>
      </c>
      <c r="Q3">
        <f t="shared" si="7"/>
        <v>3</v>
      </c>
      <c r="R3">
        <f t="shared" si="8"/>
        <v>1</v>
      </c>
      <c r="S3">
        <v>2</v>
      </c>
      <c r="T3">
        <f t="shared" si="9"/>
        <v>4</v>
      </c>
      <c r="U3">
        <f t="shared" si="10"/>
        <v>0</v>
      </c>
      <c r="V3">
        <v>2</v>
      </c>
      <c r="W3">
        <f t="shared" si="11"/>
        <v>2</v>
      </c>
      <c r="X3">
        <f t="shared" si="12"/>
        <v>0</v>
      </c>
    </row>
    <row r="4" spans="1:24" ht="14.25">
      <c r="A4" s="10" t="s">
        <v>67</v>
      </c>
      <c r="B4" s="36">
        <v>8180</v>
      </c>
      <c r="C4" s="34">
        <v>0.7460880195599022</v>
      </c>
      <c r="D4" s="18">
        <v>550</v>
      </c>
      <c r="E4" s="1">
        <v>0.042484164993048044</v>
      </c>
      <c r="F4">
        <f t="shared" si="0"/>
        <v>4</v>
      </c>
      <c r="G4">
        <v>4</v>
      </c>
      <c r="H4">
        <f t="shared" si="1"/>
        <v>6</v>
      </c>
      <c r="I4">
        <f t="shared" si="2"/>
        <v>3</v>
      </c>
      <c r="J4">
        <v>4</v>
      </c>
      <c r="K4">
        <f t="shared" si="3"/>
        <v>6</v>
      </c>
      <c r="L4">
        <f t="shared" si="4"/>
        <v>2</v>
      </c>
      <c r="M4">
        <v>4</v>
      </c>
      <c r="N4">
        <f t="shared" si="5"/>
        <v>6</v>
      </c>
      <c r="O4">
        <f t="shared" si="6"/>
        <v>1</v>
      </c>
      <c r="P4">
        <v>4</v>
      </c>
      <c r="Q4">
        <f t="shared" si="7"/>
        <v>6</v>
      </c>
      <c r="R4">
        <f t="shared" si="8"/>
        <v>0</v>
      </c>
      <c r="S4">
        <v>4</v>
      </c>
      <c r="T4">
        <f t="shared" si="9"/>
        <v>4</v>
      </c>
      <c r="U4">
        <f t="shared" si="10"/>
        <v>0</v>
      </c>
      <c r="V4">
        <v>3</v>
      </c>
      <c r="W4">
        <f t="shared" si="11"/>
        <v>3</v>
      </c>
      <c r="X4">
        <f t="shared" si="12"/>
        <v>0</v>
      </c>
    </row>
    <row r="5" spans="1:24" ht="14.25">
      <c r="A5" s="10" t="s">
        <v>68</v>
      </c>
      <c r="B5" s="36">
        <v>470</v>
      </c>
      <c r="C5" s="34">
        <v>0.7382978723404255</v>
      </c>
      <c r="D5" s="18">
        <v>92</v>
      </c>
      <c r="E5" s="1">
        <v>0.03550752605171748</v>
      </c>
      <c r="F5">
        <f t="shared" si="0"/>
        <v>4</v>
      </c>
      <c r="G5">
        <v>5</v>
      </c>
      <c r="H5">
        <f t="shared" si="1"/>
        <v>7</v>
      </c>
      <c r="I5">
        <f t="shared" si="2"/>
        <v>3</v>
      </c>
      <c r="J5">
        <v>5</v>
      </c>
      <c r="K5">
        <f t="shared" si="3"/>
        <v>7</v>
      </c>
      <c r="L5">
        <f t="shared" si="4"/>
        <v>2</v>
      </c>
      <c r="M5">
        <v>5</v>
      </c>
      <c r="N5">
        <f t="shared" si="5"/>
        <v>7</v>
      </c>
      <c r="O5">
        <f t="shared" si="6"/>
        <v>1</v>
      </c>
      <c r="P5">
        <v>5</v>
      </c>
      <c r="Q5">
        <f t="shared" si="7"/>
        <v>7</v>
      </c>
      <c r="R5">
        <f t="shared" si="8"/>
        <v>0</v>
      </c>
      <c r="S5">
        <v>5</v>
      </c>
      <c r="T5">
        <f t="shared" si="9"/>
        <v>5</v>
      </c>
      <c r="U5">
        <f t="shared" si="10"/>
        <v>0</v>
      </c>
      <c r="V5">
        <v>5</v>
      </c>
      <c r="W5">
        <f t="shared" si="11"/>
        <v>5</v>
      </c>
      <c r="X5">
        <f t="shared" si="12"/>
        <v>0</v>
      </c>
    </row>
    <row r="6" spans="1:24" ht="14.25">
      <c r="A6" s="10" t="s">
        <v>39</v>
      </c>
      <c r="B6" s="36">
        <v>256</v>
      </c>
      <c r="C6" s="34">
        <v>0.7734375</v>
      </c>
      <c r="D6" s="18">
        <v>104</v>
      </c>
      <c r="E6" s="1">
        <v>0.06384284837323512</v>
      </c>
      <c r="F6">
        <f t="shared" si="0"/>
        <v>6</v>
      </c>
      <c r="G6">
        <v>2</v>
      </c>
      <c r="H6">
        <f t="shared" si="1"/>
        <v>4</v>
      </c>
      <c r="I6">
        <f t="shared" si="2"/>
        <v>5</v>
      </c>
      <c r="J6">
        <v>2</v>
      </c>
      <c r="K6">
        <f t="shared" si="3"/>
        <v>4</v>
      </c>
      <c r="L6">
        <f t="shared" si="4"/>
        <v>4</v>
      </c>
      <c r="M6">
        <v>2</v>
      </c>
      <c r="N6">
        <f t="shared" si="5"/>
        <v>4</v>
      </c>
      <c r="O6">
        <f t="shared" si="6"/>
        <v>3</v>
      </c>
      <c r="P6">
        <v>3</v>
      </c>
      <c r="Q6">
        <f t="shared" si="7"/>
        <v>5</v>
      </c>
      <c r="R6">
        <f t="shared" si="8"/>
        <v>2</v>
      </c>
      <c r="S6">
        <v>3</v>
      </c>
      <c r="T6">
        <f t="shared" si="9"/>
        <v>5</v>
      </c>
      <c r="U6">
        <f t="shared" si="10"/>
        <v>1</v>
      </c>
      <c r="V6">
        <v>4</v>
      </c>
      <c r="W6">
        <f t="shared" si="11"/>
        <v>6</v>
      </c>
      <c r="X6">
        <f t="shared" si="12"/>
        <v>0</v>
      </c>
    </row>
    <row r="7" spans="1:24" ht="14.25">
      <c r="A7" s="10" t="s">
        <v>32</v>
      </c>
      <c r="B7" s="36">
        <v>658</v>
      </c>
      <c r="C7" s="34">
        <v>0.7370820668693009</v>
      </c>
      <c r="D7" s="18">
        <v>148</v>
      </c>
      <c r="E7" s="1">
        <v>0.04274985557481225</v>
      </c>
      <c r="F7">
        <f t="shared" si="0"/>
        <v>4</v>
      </c>
      <c r="G7">
        <v>6</v>
      </c>
      <c r="H7">
        <f t="shared" si="1"/>
        <v>8</v>
      </c>
      <c r="I7">
        <f t="shared" si="2"/>
        <v>3</v>
      </c>
      <c r="J7">
        <v>6</v>
      </c>
      <c r="K7">
        <f t="shared" si="3"/>
        <v>8</v>
      </c>
      <c r="L7">
        <f t="shared" si="4"/>
        <v>2</v>
      </c>
      <c r="M7">
        <v>6</v>
      </c>
      <c r="N7">
        <f t="shared" si="5"/>
        <v>8</v>
      </c>
      <c r="O7">
        <f t="shared" si="6"/>
        <v>1</v>
      </c>
      <c r="P7">
        <v>6</v>
      </c>
      <c r="Q7">
        <f t="shared" si="7"/>
        <v>8</v>
      </c>
      <c r="R7">
        <f t="shared" si="8"/>
        <v>0</v>
      </c>
      <c r="S7">
        <v>6</v>
      </c>
      <c r="T7">
        <f t="shared" si="9"/>
        <v>6</v>
      </c>
      <c r="U7">
        <f t="shared" si="10"/>
        <v>0</v>
      </c>
      <c r="V7">
        <v>6</v>
      </c>
      <c r="W7">
        <f t="shared" si="11"/>
        <v>6</v>
      </c>
      <c r="X7">
        <f t="shared" si="12"/>
        <v>0</v>
      </c>
    </row>
    <row r="8" spans="1:24" ht="14.25">
      <c r="A8" s="10" t="s">
        <v>70</v>
      </c>
      <c r="B8" s="36">
        <v>606</v>
      </c>
      <c r="C8" s="34">
        <v>0.7260726072607261</v>
      </c>
      <c r="D8" s="18">
        <v>77</v>
      </c>
      <c r="E8" s="1">
        <v>0.0268760907504363</v>
      </c>
      <c r="F8">
        <f t="shared" si="0"/>
        <v>3</v>
      </c>
      <c r="G8">
        <v>8</v>
      </c>
      <c r="H8">
        <f t="shared" si="1"/>
        <v>10</v>
      </c>
      <c r="I8">
        <f t="shared" si="2"/>
        <v>2</v>
      </c>
      <c r="J8">
        <v>8</v>
      </c>
      <c r="K8">
        <f t="shared" si="3"/>
        <v>10</v>
      </c>
      <c r="L8">
        <f t="shared" si="4"/>
        <v>1</v>
      </c>
      <c r="M8">
        <v>8</v>
      </c>
      <c r="N8">
        <f t="shared" si="5"/>
        <v>10</v>
      </c>
      <c r="O8">
        <f t="shared" si="6"/>
        <v>0</v>
      </c>
      <c r="P8">
        <v>8</v>
      </c>
      <c r="Q8">
        <f t="shared" si="7"/>
        <v>8</v>
      </c>
      <c r="R8">
        <f t="shared" si="8"/>
        <v>0</v>
      </c>
      <c r="S8">
        <v>7</v>
      </c>
      <c r="T8">
        <f t="shared" si="9"/>
        <v>7</v>
      </c>
      <c r="U8">
        <f t="shared" si="10"/>
        <v>0</v>
      </c>
      <c r="V8">
        <v>7</v>
      </c>
      <c r="W8">
        <f t="shared" si="11"/>
        <v>7</v>
      </c>
      <c r="X8">
        <f t="shared" si="12"/>
        <v>0</v>
      </c>
    </row>
    <row r="9" spans="1:24" ht="14.25">
      <c r="A9" s="10" t="s">
        <v>52</v>
      </c>
      <c r="B9" s="36">
        <v>214</v>
      </c>
      <c r="C9" s="34">
        <v>0.7336448598130841</v>
      </c>
      <c r="D9" s="18">
        <v>122</v>
      </c>
      <c r="E9" s="1">
        <v>0.052473118279569894</v>
      </c>
      <c r="F9">
        <f t="shared" si="0"/>
        <v>5</v>
      </c>
      <c r="G9">
        <v>7</v>
      </c>
      <c r="H9">
        <f t="shared" si="1"/>
        <v>9</v>
      </c>
      <c r="I9">
        <f t="shared" si="2"/>
        <v>4</v>
      </c>
      <c r="J9">
        <v>7</v>
      </c>
      <c r="K9">
        <f t="shared" si="3"/>
        <v>9</v>
      </c>
      <c r="L9">
        <f t="shared" si="4"/>
        <v>3</v>
      </c>
      <c r="M9">
        <v>7</v>
      </c>
      <c r="N9">
        <f t="shared" si="5"/>
        <v>9</v>
      </c>
      <c r="O9">
        <f t="shared" si="6"/>
        <v>2</v>
      </c>
      <c r="P9">
        <v>7</v>
      </c>
      <c r="Q9">
        <f t="shared" si="7"/>
        <v>9</v>
      </c>
      <c r="R9">
        <f t="shared" si="8"/>
        <v>1</v>
      </c>
      <c r="S9">
        <v>8</v>
      </c>
      <c r="T9">
        <f t="shared" si="9"/>
        <v>10</v>
      </c>
      <c r="U9">
        <f t="shared" si="10"/>
        <v>0</v>
      </c>
      <c r="V9">
        <v>9</v>
      </c>
      <c r="W9">
        <f t="shared" si="11"/>
        <v>9</v>
      </c>
      <c r="X9">
        <f t="shared" si="12"/>
        <v>0</v>
      </c>
    </row>
    <row r="10" spans="1:24" ht="14.25">
      <c r="A10" s="10" t="s">
        <v>34</v>
      </c>
      <c r="B10" s="36">
        <v>353</v>
      </c>
      <c r="C10" s="34">
        <v>0.7138810198300283</v>
      </c>
      <c r="D10" s="18">
        <v>50</v>
      </c>
      <c r="E10" s="1">
        <v>0.03417634996582365</v>
      </c>
      <c r="F10">
        <f t="shared" si="0"/>
        <v>3</v>
      </c>
      <c r="G10">
        <v>10</v>
      </c>
      <c r="H10">
        <f t="shared" si="1"/>
        <v>12</v>
      </c>
      <c r="I10">
        <f t="shared" si="2"/>
        <v>2</v>
      </c>
      <c r="J10">
        <v>10</v>
      </c>
      <c r="K10">
        <f t="shared" si="3"/>
        <v>12</v>
      </c>
      <c r="L10">
        <f t="shared" si="4"/>
        <v>1</v>
      </c>
      <c r="M10">
        <v>10</v>
      </c>
      <c r="N10">
        <f t="shared" si="5"/>
        <v>12</v>
      </c>
      <c r="O10">
        <f t="shared" si="6"/>
        <v>0</v>
      </c>
      <c r="P10">
        <v>10</v>
      </c>
      <c r="Q10">
        <f t="shared" si="7"/>
        <v>10</v>
      </c>
      <c r="R10">
        <f t="shared" si="8"/>
        <v>0</v>
      </c>
      <c r="S10">
        <v>9</v>
      </c>
      <c r="T10">
        <f t="shared" si="9"/>
        <v>9</v>
      </c>
      <c r="U10">
        <f t="shared" si="10"/>
        <v>0</v>
      </c>
      <c r="V10">
        <v>8</v>
      </c>
      <c r="W10">
        <f t="shared" si="11"/>
        <v>8</v>
      </c>
      <c r="X10">
        <f t="shared" si="12"/>
        <v>0</v>
      </c>
    </row>
    <row r="11" spans="1:24" ht="14.25">
      <c r="A11" s="10" t="s">
        <v>55</v>
      </c>
      <c r="B11" s="36">
        <v>721</v>
      </c>
      <c r="C11" s="34">
        <v>0.7142857142857143</v>
      </c>
      <c r="D11" s="18">
        <v>67</v>
      </c>
      <c r="E11" s="1">
        <v>0.040903540903540904</v>
      </c>
      <c r="F11">
        <f t="shared" si="0"/>
        <v>4</v>
      </c>
      <c r="G11">
        <v>9</v>
      </c>
      <c r="H11">
        <f t="shared" si="1"/>
        <v>11</v>
      </c>
      <c r="I11">
        <f t="shared" si="2"/>
        <v>3</v>
      </c>
      <c r="J11">
        <v>9</v>
      </c>
      <c r="K11">
        <f t="shared" si="3"/>
        <v>11</v>
      </c>
      <c r="L11">
        <f t="shared" si="4"/>
        <v>2</v>
      </c>
      <c r="M11">
        <v>9</v>
      </c>
      <c r="N11">
        <f t="shared" si="5"/>
        <v>11</v>
      </c>
      <c r="O11">
        <f t="shared" si="6"/>
        <v>1</v>
      </c>
      <c r="P11">
        <v>9</v>
      </c>
      <c r="Q11">
        <f t="shared" si="7"/>
        <v>11</v>
      </c>
      <c r="R11">
        <f t="shared" si="8"/>
        <v>0</v>
      </c>
      <c r="S11">
        <v>10</v>
      </c>
      <c r="T11">
        <f t="shared" si="9"/>
        <v>10</v>
      </c>
      <c r="U11">
        <f t="shared" si="10"/>
        <v>0</v>
      </c>
      <c r="V11">
        <v>10</v>
      </c>
      <c r="W11">
        <f t="shared" si="11"/>
        <v>10</v>
      </c>
      <c r="X11">
        <f t="shared" si="12"/>
        <v>0</v>
      </c>
    </row>
    <row r="12" spans="1:24" ht="14.25">
      <c r="A12" s="10" t="s">
        <v>61</v>
      </c>
      <c r="B12" s="36">
        <v>1219</v>
      </c>
      <c r="C12" s="34">
        <v>0.712059064807219</v>
      </c>
      <c r="D12" s="18">
        <v>176</v>
      </c>
      <c r="E12" s="1">
        <v>0.039444195428059166</v>
      </c>
      <c r="F12">
        <f t="shared" si="0"/>
        <v>4</v>
      </c>
      <c r="G12">
        <v>12</v>
      </c>
      <c r="H12">
        <f t="shared" si="1"/>
        <v>14</v>
      </c>
      <c r="I12">
        <f t="shared" si="2"/>
        <v>3</v>
      </c>
      <c r="J12">
        <v>12</v>
      </c>
      <c r="K12">
        <f t="shared" si="3"/>
        <v>14</v>
      </c>
      <c r="L12">
        <f t="shared" si="4"/>
        <v>2</v>
      </c>
      <c r="M12">
        <v>12</v>
      </c>
      <c r="N12">
        <f t="shared" si="5"/>
        <v>14</v>
      </c>
      <c r="O12">
        <f t="shared" si="6"/>
        <v>1</v>
      </c>
      <c r="P12">
        <v>12</v>
      </c>
      <c r="Q12">
        <f t="shared" si="7"/>
        <v>14</v>
      </c>
      <c r="R12">
        <f t="shared" si="8"/>
        <v>0</v>
      </c>
      <c r="S12">
        <v>12</v>
      </c>
      <c r="T12">
        <f t="shared" si="9"/>
        <v>12</v>
      </c>
      <c r="U12">
        <f t="shared" si="10"/>
        <v>0</v>
      </c>
      <c r="V12">
        <v>11</v>
      </c>
      <c r="W12">
        <f t="shared" si="11"/>
        <v>11</v>
      </c>
      <c r="X12">
        <f t="shared" si="12"/>
        <v>0</v>
      </c>
    </row>
    <row r="13" spans="1:24" ht="14.25">
      <c r="A13" s="10" t="s">
        <v>45</v>
      </c>
      <c r="B13" s="36">
        <v>844</v>
      </c>
      <c r="C13" s="34">
        <v>0.7120853080568721</v>
      </c>
      <c r="D13" s="18">
        <v>98</v>
      </c>
      <c r="E13" s="1">
        <v>0.05093555093555094</v>
      </c>
      <c r="F13">
        <f t="shared" si="0"/>
        <v>5</v>
      </c>
      <c r="G13">
        <v>11</v>
      </c>
      <c r="H13">
        <f t="shared" si="1"/>
        <v>13</v>
      </c>
      <c r="I13">
        <f t="shared" si="2"/>
        <v>4</v>
      </c>
      <c r="J13">
        <v>11</v>
      </c>
      <c r="K13">
        <f t="shared" si="3"/>
        <v>13</v>
      </c>
      <c r="L13">
        <f t="shared" si="4"/>
        <v>3</v>
      </c>
      <c r="M13">
        <v>11</v>
      </c>
      <c r="N13">
        <f t="shared" si="5"/>
        <v>13</v>
      </c>
      <c r="O13">
        <f t="shared" si="6"/>
        <v>2</v>
      </c>
      <c r="P13">
        <v>11</v>
      </c>
      <c r="Q13">
        <f t="shared" si="7"/>
        <v>13</v>
      </c>
      <c r="R13">
        <f t="shared" si="8"/>
        <v>1</v>
      </c>
      <c r="S13">
        <v>11</v>
      </c>
      <c r="T13">
        <f t="shared" si="9"/>
        <v>13</v>
      </c>
      <c r="U13">
        <f t="shared" si="10"/>
        <v>0</v>
      </c>
      <c r="V13">
        <v>12</v>
      </c>
      <c r="W13">
        <f t="shared" si="11"/>
        <v>12</v>
      </c>
      <c r="X13">
        <f t="shared" si="12"/>
        <v>0</v>
      </c>
    </row>
    <row r="14" spans="1:24" ht="14.25">
      <c r="A14" s="10" t="s">
        <v>103</v>
      </c>
      <c r="B14" s="36">
        <v>342</v>
      </c>
      <c r="C14" s="34">
        <v>0.695906432748538</v>
      </c>
      <c r="D14" s="18">
        <v>0</v>
      </c>
      <c r="E14" s="1">
        <v>0</v>
      </c>
      <c r="F14">
        <f t="shared" si="0"/>
        <v>0</v>
      </c>
      <c r="G14">
        <v>17</v>
      </c>
      <c r="H14">
        <f t="shared" si="1"/>
        <v>17</v>
      </c>
      <c r="I14">
        <f t="shared" si="2"/>
        <v>0</v>
      </c>
      <c r="J14">
        <v>16</v>
      </c>
      <c r="K14">
        <f t="shared" si="3"/>
        <v>16</v>
      </c>
      <c r="L14">
        <f t="shared" si="4"/>
        <v>0</v>
      </c>
      <c r="M14">
        <v>15</v>
      </c>
      <c r="N14">
        <f t="shared" si="5"/>
        <v>15</v>
      </c>
      <c r="O14">
        <f t="shared" si="6"/>
        <v>0</v>
      </c>
      <c r="P14">
        <v>14</v>
      </c>
      <c r="Q14">
        <f t="shared" si="7"/>
        <v>14</v>
      </c>
      <c r="R14">
        <f t="shared" si="8"/>
        <v>0</v>
      </c>
      <c r="S14">
        <v>13</v>
      </c>
      <c r="T14">
        <f t="shared" si="9"/>
        <v>13</v>
      </c>
      <c r="U14">
        <f t="shared" si="10"/>
        <v>0</v>
      </c>
      <c r="V14">
        <v>13</v>
      </c>
      <c r="W14">
        <f t="shared" si="11"/>
        <v>13</v>
      </c>
      <c r="X14">
        <f t="shared" si="12"/>
        <v>0</v>
      </c>
    </row>
    <row r="15" spans="1:24" ht="14.25">
      <c r="A15" s="10" t="s">
        <v>58</v>
      </c>
      <c r="B15" s="36">
        <v>545</v>
      </c>
      <c r="C15" s="34">
        <v>0.708256880733945</v>
      </c>
      <c r="D15" s="18">
        <v>196</v>
      </c>
      <c r="E15" s="1">
        <v>0.04171988080034057</v>
      </c>
      <c r="F15">
        <f t="shared" si="0"/>
        <v>4</v>
      </c>
      <c r="G15">
        <v>13</v>
      </c>
      <c r="H15">
        <f t="shared" si="1"/>
        <v>15</v>
      </c>
      <c r="I15">
        <f t="shared" si="2"/>
        <v>3</v>
      </c>
      <c r="J15">
        <v>13</v>
      </c>
      <c r="K15">
        <f t="shared" si="3"/>
        <v>15</v>
      </c>
      <c r="L15">
        <f t="shared" si="4"/>
        <v>2</v>
      </c>
      <c r="M15">
        <v>13</v>
      </c>
      <c r="N15">
        <f t="shared" si="5"/>
        <v>15</v>
      </c>
      <c r="O15">
        <f t="shared" si="6"/>
        <v>1</v>
      </c>
      <c r="P15">
        <v>13</v>
      </c>
      <c r="Q15">
        <f t="shared" si="7"/>
        <v>15</v>
      </c>
      <c r="R15">
        <f t="shared" si="8"/>
        <v>0</v>
      </c>
      <c r="S15">
        <v>14</v>
      </c>
      <c r="T15">
        <f t="shared" si="9"/>
        <v>14</v>
      </c>
      <c r="U15">
        <f t="shared" si="10"/>
        <v>0</v>
      </c>
      <c r="V15">
        <v>14</v>
      </c>
      <c r="W15">
        <f t="shared" si="11"/>
        <v>14</v>
      </c>
      <c r="X15">
        <f t="shared" si="12"/>
        <v>0</v>
      </c>
    </row>
    <row r="16" spans="1:24" ht="14.25">
      <c r="A16" s="10" t="s">
        <v>29</v>
      </c>
      <c r="B16" s="36">
        <v>391</v>
      </c>
      <c r="C16" s="34">
        <v>0.6956521739130435</v>
      </c>
      <c r="D16" s="18">
        <v>27</v>
      </c>
      <c r="E16" s="1">
        <v>0.035386631716906945</v>
      </c>
      <c r="F16">
        <f t="shared" si="0"/>
        <v>2</v>
      </c>
      <c r="G16">
        <v>18</v>
      </c>
      <c r="H16">
        <f t="shared" si="1"/>
        <v>20</v>
      </c>
      <c r="I16">
        <f t="shared" si="2"/>
        <v>1</v>
      </c>
      <c r="J16">
        <v>18</v>
      </c>
      <c r="K16">
        <f t="shared" si="3"/>
        <v>20</v>
      </c>
      <c r="L16">
        <f t="shared" si="4"/>
        <v>0</v>
      </c>
      <c r="M16">
        <v>18</v>
      </c>
      <c r="N16">
        <f t="shared" si="5"/>
        <v>18</v>
      </c>
      <c r="O16">
        <f t="shared" si="6"/>
        <v>0</v>
      </c>
      <c r="P16">
        <v>17</v>
      </c>
      <c r="Q16">
        <f t="shared" si="7"/>
        <v>17</v>
      </c>
      <c r="R16">
        <f t="shared" si="8"/>
        <v>0</v>
      </c>
      <c r="S16">
        <v>16</v>
      </c>
      <c r="T16">
        <f t="shared" si="9"/>
        <v>16</v>
      </c>
      <c r="U16">
        <f t="shared" si="10"/>
        <v>0</v>
      </c>
      <c r="V16">
        <v>15</v>
      </c>
      <c r="W16">
        <f t="shared" si="11"/>
        <v>15</v>
      </c>
      <c r="X16">
        <f t="shared" si="12"/>
        <v>0</v>
      </c>
    </row>
    <row r="17" spans="1:24" ht="14.25">
      <c r="A17" s="10" t="s">
        <v>105</v>
      </c>
      <c r="B17" s="36">
        <v>138</v>
      </c>
      <c r="C17" s="34">
        <v>0.6884057971014492</v>
      </c>
      <c r="D17" s="18">
        <v>0</v>
      </c>
      <c r="E17" s="1">
        <v>0</v>
      </c>
      <c r="F17">
        <f t="shared" si="0"/>
        <v>0</v>
      </c>
      <c r="G17">
        <v>21</v>
      </c>
      <c r="H17">
        <f t="shared" si="1"/>
        <v>21</v>
      </c>
      <c r="I17">
        <f t="shared" si="2"/>
        <v>0</v>
      </c>
      <c r="J17">
        <v>20</v>
      </c>
      <c r="K17">
        <f t="shared" si="3"/>
        <v>20</v>
      </c>
      <c r="L17">
        <f t="shared" si="4"/>
        <v>0</v>
      </c>
      <c r="M17">
        <v>19</v>
      </c>
      <c r="N17">
        <f t="shared" si="5"/>
        <v>19</v>
      </c>
      <c r="O17">
        <f t="shared" si="6"/>
        <v>0</v>
      </c>
      <c r="P17">
        <v>19</v>
      </c>
      <c r="Q17">
        <f t="shared" si="7"/>
        <v>19</v>
      </c>
      <c r="R17">
        <f t="shared" si="8"/>
        <v>0</v>
      </c>
      <c r="S17">
        <v>18</v>
      </c>
      <c r="T17">
        <f t="shared" si="9"/>
        <v>18</v>
      </c>
      <c r="U17">
        <f t="shared" si="10"/>
        <v>0</v>
      </c>
      <c r="V17">
        <v>17</v>
      </c>
      <c r="W17">
        <f t="shared" si="11"/>
        <v>17</v>
      </c>
      <c r="X17">
        <f t="shared" si="12"/>
        <v>0</v>
      </c>
    </row>
    <row r="18" spans="1:24" ht="14.25">
      <c r="A18" s="10" t="s">
        <v>22</v>
      </c>
      <c r="B18" s="36">
        <v>1494</v>
      </c>
      <c r="C18" s="34">
        <v>0.7061579651941098</v>
      </c>
      <c r="D18" s="18">
        <v>342</v>
      </c>
      <c r="E18" s="1">
        <v>0.060126582278481014</v>
      </c>
      <c r="F18">
        <f t="shared" si="0"/>
        <v>6</v>
      </c>
      <c r="G18">
        <v>14</v>
      </c>
      <c r="H18">
        <f t="shared" si="1"/>
        <v>16</v>
      </c>
      <c r="I18">
        <f t="shared" si="2"/>
        <v>5</v>
      </c>
      <c r="J18">
        <v>14</v>
      </c>
      <c r="K18">
        <f t="shared" si="3"/>
        <v>16</v>
      </c>
      <c r="L18">
        <f t="shared" si="4"/>
        <v>4</v>
      </c>
      <c r="M18">
        <v>14</v>
      </c>
      <c r="N18">
        <f t="shared" si="5"/>
        <v>16</v>
      </c>
      <c r="O18">
        <f t="shared" si="6"/>
        <v>3</v>
      </c>
      <c r="P18">
        <v>15</v>
      </c>
      <c r="Q18">
        <f t="shared" si="7"/>
        <v>17</v>
      </c>
      <c r="R18">
        <f t="shared" si="8"/>
        <v>2</v>
      </c>
      <c r="S18">
        <v>15</v>
      </c>
      <c r="T18">
        <f t="shared" si="9"/>
        <v>17</v>
      </c>
      <c r="U18">
        <f t="shared" si="10"/>
        <v>1</v>
      </c>
      <c r="V18">
        <v>16</v>
      </c>
      <c r="W18">
        <f t="shared" si="11"/>
        <v>18</v>
      </c>
      <c r="X18">
        <f t="shared" si="12"/>
        <v>0</v>
      </c>
    </row>
    <row r="19" spans="1:24" ht="14.25">
      <c r="A19" s="10" t="s">
        <v>51</v>
      </c>
      <c r="B19" s="36">
        <v>795</v>
      </c>
      <c r="C19" s="34">
        <v>0.7056603773584905</v>
      </c>
      <c r="D19" s="18">
        <v>219</v>
      </c>
      <c r="E19" s="1">
        <v>0.0496711272397369</v>
      </c>
      <c r="F19">
        <f t="shared" si="0"/>
        <v>5</v>
      </c>
      <c r="G19">
        <v>15</v>
      </c>
      <c r="H19">
        <f t="shared" si="1"/>
        <v>17</v>
      </c>
      <c r="I19">
        <f t="shared" si="2"/>
        <v>4</v>
      </c>
      <c r="J19">
        <v>15</v>
      </c>
      <c r="K19">
        <f t="shared" si="3"/>
        <v>17</v>
      </c>
      <c r="L19">
        <f t="shared" si="4"/>
        <v>3</v>
      </c>
      <c r="M19">
        <v>16</v>
      </c>
      <c r="N19">
        <f t="shared" si="5"/>
        <v>18</v>
      </c>
      <c r="O19">
        <f t="shared" si="6"/>
        <v>2</v>
      </c>
      <c r="P19">
        <v>16</v>
      </c>
      <c r="Q19">
        <f t="shared" si="7"/>
        <v>18</v>
      </c>
      <c r="R19">
        <f t="shared" si="8"/>
        <v>1</v>
      </c>
      <c r="S19">
        <v>17</v>
      </c>
      <c r="T19">
        <f t="shared" si="9"/>
        <v>19</v>
      </c>
      <c r="U19">
        <f t="shared" si="10"/>
        <v>0</v>
      </c>
      <c r="V19">
        <v>18</v>
      </c>
      <c r="W19">
        <f t="shared" si="11"/>
        <v>18</v>
      </c>
      <c r="X19">
        <f t="shared" si="12"/>
        <v>0</v>
      </c>
    </row>
    <row r="20" spans="1:24" ht="14.25">
      <c r="A20" s="10" t="s">
        <v>50</v>
      </c>
      <c r="B20" s="36">
        <v>2540</v>
      </c>
      <c r="C20" s="34">
        <v>0.6960629921259842</v>
      </c>
      <c r="D20" s="18">
        <v>238</v>
      </c>
      <c r="E20" s="1">
        <v>0.040676807383353275</v>
      </c>
      <c r="F20">
        <f t="shared" si="0"/>
        <v>4</v>
      </c>
      <c r="G20">
        <v>16</v>
      </c>
      <c r="H20">
        <f t="shared" si="1"/>
        <v>18</v>
      </c>
      <c r="I20">
        <f t="shared" si="2"/>
        <v>3</v>
      </c>
      <c r="J20">
        <v>17</v>
      </c>
      <c r="K20">
        <f t="shared" si="3"/>
        <v>19</v>
      </c>
      <c r="L20">
        <f t="shared" si="4"/>
        <v>2</v>
      </c>
      <c r="M20">
        <v>17</v>
      </c>
      <c r="N20">
        <f t="shared" si="5"/>
        <v>19</v>
      </c>
      <c r="O20">
        <f t="shared" si="6"/>
        <v>1</v>
      </c>
      <c r="P20">
        <v>18</v>
      </c>
      <c r="Q20">
        <f t="shared" si="7"/>
        <v>20</v>
      </c>
      <c r="R20">
        <f t="shared" si="8"/>
        <v>0</v>
      </c>
      <c r="S20">
        <v>19</v>
      </c>
      <c r="T20">
        <f t="shared" si="9"/>
        <v>19</v>
      </c>
      <c r="U20">
        <f t="shared" si="10"/>
        <v>0</v>
      </c>
      <c r="V20">
        <v>19</v>
      </c>
      <c r="W20">
        <f t="shared" si="11"/>
        <v>19</v>
      </c>
      <c r="X20">
        <f t="shared" si="12"/>
        <v>0</v>
      </c>
    </row>
    <row r="21" spans="1:24" ht="14.25">
      <c r="A21" s="10" t="s">
        <v>42</v>
      </c>
      <c r="B21" s="36">
        <v>374</v>
      </c>
      <c r="C21" s="34">
        <v>0.6951871657754011</v>
      </c>
      <c r="D21" s="18">
        <v>93</v>
      </c>
      <c r="E21" s="1">
        <v>0.042119565217391304</v>
      </c>
      <c r="F21">
        <f t="shared" si="0"/>
        <v>4</v>
      </c>
      <c r="G21">
        <v>20</v>
      </c>
      <c r="H21">
        <f t="shared" si="1"/>
        <v>22</v>
      </c>
      <c r="I21">
        <f t="shared" si="2"/>
        <v>3</v>
      </c>
      <c r="J21">
        <v>21</v>
      </c>
      <c r="K21">
        <f t="shared" si="3"/>
        <v>23</v>
      </c>
      <c r="L21">
        <f t="shared" si="4"/>
        <v>2</v>
      </c>
      <c r="M21">
        <v>21</v>
      </c>
      <c r="N21">
        <f t="shared" si="5"/>
        <v>23</v>
      </c>
      <c r="O21">
        <f t="shared" si="6"/>
        <v>1</v>
      </c>
      <c r="P21">
        <v>21</v>
      </c>
      <c r="Q21">
        <f t="shared" si="7"/>
        <v>23</v>
      </c>
      <c r="R21">
        <f t="shared" si="8"/>
        <v>0</v>
      </c>
      <c r="S21">
        <v>21</v>
      </c>
      <c r="T21">
        <f t="shared" si="9"/>
        <v>21</v>
      </c>
      <c r="U21">
        <f t="shared" si="10"/>
        <v>0</v>
      </c>
      <c r="V21">
        <v>20</v>
      </c>
      <c r="W21">
        <f t="shared" si="11"/>
        <v>20</v>
      </c>
      <c r="X21">
        <f t="shared" si="12"/>
        <v>0</v>
      </c>
    </row>
    <row r="22" spans="1:24" ht="14.25">
      <c r="A22" s="10" t="s">
        <v>53</v>
      </c>
      <c r="B22" s="36">
        <v>161</v>
      </c>
      <c r="C22" s="34">
        <v>0.6956521739130435</v>
      </c>
      <c r="D22" s="18">
        <v>68</v>
      </c>
      <c r="E22" s="1">
        <v>0.047156726768377254</v>
      </c>
      <c r="F22">
        <f t="shared" si="0"/>
        <v>5</v>
      </c>
      <c r="G22">
        <v>19</v>
      </c>
      <c r="H22">
        <f t="shared" si="1"/>
        <v>21</v>
      </c>
      <c r="I22">
        <f t="shared" si="2"/>
        <v>4</v>
      </c>
      <c r="J22">
        <v>19</v>
      </c>
      <c r="K22">
        <f t="shared" si="3"/>
        <v>21</v>
      </c>
      <c r="L22">
        <f t="shared" si="4"/>
        <v>3</v>
      </c>
      <c r="M22">
        <v>20</v>
      </c>
      <c r="N22">
        <f t="shared" si="5"/>
        <v>22</v>
      </c>
      <c r="O22">
        <f t="shared" si="6"/>
        <v>2</v>
      </c>
      <c r="P22">
        <v>20</v>
      </c>
      <c r="Q22">
        <f t="shared" si="7"/>
        <v>22</v>
      </c>
      <c r="R22">
        <f t="shared" si="8"/>
        <v>1</v>
      </c>
      <c r="S22">
        <v>20</v>
      </c>
      <c r="T22">
        <f t="shared" si="9"/>
        <v>22</v>
      </c>
      <c r="U22">
        <f t="shared" si="10"/>
        <v>0</v>
      </c>
      <c r="V22">
        <v>21</v>
      </c>
      <c r="W22">
        <f t="shared" si="11"/>
        <v>21</v>
      </c>
      <c r="X22">
        <f t="shared" si="12"/>
        <v>0</v>
      </c>
    </row>
    <row r="23" spans="1:24" ht="14.25">
      <c r="A23" s="10" t="s">
        <v>48</v>
      </c>
      <c r="B23" s="36">
        <v>790</v>
      </c>
      <c r="C23" s="34">
        <v>0.6860759493670886</v>
      </c>
      <c r="D23" s="18">
        <v>286</v>
      </c>
      <c r="E23" s="1">
        <v>0.05380997177798683</v>
      </c>
      <c r="F23">
        <f t="shared" si="0"/>
        <v>5</v>
      </c>
      <c r="G23">
        <v>23</v>
      </c>
      <c r="H23">
        <f t="shared" si="1"/>
        <v>25</v>
      </c>
      <c r="I23">
        <f t="shared" si="2"/>
        <v>4</v>
      </c>
      <c r="J23">
        <v>23</v>
      </c>
      <c r="K23">
        <f t="shared" si="3"/>
        <v>25</v>
      </c>
      <c r="L23">
        <f t="shared" si="4"/>
        <v>3</v>
      </c>
      <c r="M23">
        <v>23</v>
      </c>
      <c r="N23">
        <f t="shared" si="5"/>
        <v>25</v>
      </c>
      <c r="O23">
        <f t="shared" si="6"/>
        <v>2</v>
      </c>
      <c r="P23">
        <v>23</v>
      </c>
      <c r="Q23">
        <f t="shared" si="7"/>
        <v>25</v>
      </c>
      <c r="R23">
        <f t="shared" si="8"/>
        <v>1</v>
      </c>
      <c r="S23">
        <v>23</v>
      </c>
      <c r="T23">
        <f t="shared" si="9"/>
        <v>25</v>
      </c>
      <c r="U23">
        <f t="shared" si="10"/>
        <v>0</v>
      </c>
      <c r="V23">
        <v>23</v>
      </c>
      <c r="W23">
        <f t="shared" si="11"/>
        <v>23</v>
      </c>
      <c r="X23">
        <f t="shared" si="12"/>
        <v>0</v>
      </c>
    </row>
    <row r="24" spans="1:24" ht="14.25">
      <c r="A24" s="10" t="s">
        <v>56</v>
      </c>
      <c r="B24" s="36">
        <v>1306</v>
      </c>
      <c r="C24" s="34">
        <v>0.6868300153139357</v>
      </c>
      <c r="D24" s="18">
        <v>427</v>
      </c>
      <c r="E24" s="1">
        <v>0.05753166262462948</v>
      </c>
      <c r="F24">
        <f t="shared" si="0"/>
        <v>6</v>
      </c>
      <c r="G24">
        <v>22</v>
      </c>
      <c r="H24">
        <f t="shared" si="1"/>
        <v>24</v>
      </c>
      <c r="I24">
        <f t="shared" si="2"/>
        <v>5</v>
      </c>
      <c r="J24">
        <v>22</v>
      </c>
      <c r="K24">
        <f t="shared" si="3"/>
        <v>24</v>
      </c>
      <c r="L24">
        <f t="shared" si="4"/>
        <v>4</v>
      </c>
      <c r="M24">
        <v>22</v>
      </c>
      <c r="N24">
        <f t="shared" si="5"/>
        <v>24</v>
      </c>
      <c r="O24">
        <f t="shared" si="6"/>
        <v>3</v>
      </c>
      <c r="P24">
        <v>22</v>
      </c>
      <c r="Q24">
        <f t="shared" si="7"/>
        <v>24</v>
      </c>
      <c r="R24">
        <f t="shared" si="8"/>
        <v>2</v>
      </c>
      <c r="S24">
        <v>22</v>
      </c>
      <c r="T24">
        <f t="shared" si="9"/>
        <v>24</v>
      </c>
      <c r="U24">
        <f t="shared" si="10"/>
        <v>1</v>
      </c>
      <c r="V24">
        <v>22</v>
      </c>
      <c r="W24">
        <f t="shared" si="11"/>
        <v>24</v>
      </c>
      <c r="X24">
        <f t="shared" si="12"/>
        <v>0</v>
      </c>
    </row>
    <row r="25" spans="1:24" ht="14.25">
      <c r="A25" s="10" t="s">
        <v>38</v>
      </c>
      <c r="B25" s="36">
        <v>1214</v>
      </c>
      <c r="C25" s="34">
        <v>0.6845140032948929</v>
      </c>
      <c r="D25" s="18">
        <v>232</v>
      </c>
      <c r="E25" s="1">
        <v>0.04959384352287302</v>
      </c>
      <c r="F25">
        <f t="shared" si="0"/>
        <v>5</v>
      </c>
      <c r="G25">
        <v>24</v>
      </c>
      <c r="H25">
        <f t="shared" si="1"/>
        <v>26</v>
      </c>
      <c r="I25">
        <f t="shared" si="2"/>
        <v>4</v>
      </c>
      <c r="J25">
        <v>24</v>
      </c>
      <c r="K25">
        <f t="shared" si="3"/>
        <v>26</v>
      </c>
      <c r="L25">
        <f t="shared" si="4"/>
        <v>3</v>
      </c>
      <c r="M25">
        <v>24</v>
      </c>
      <c r="N25">
        <f t="shared" si="5"/>
        <v>26</v>
      </c>
      <c r="O25">
        <f t="shared" si="6"/>
        <v>2</v>
      </c>
      <c r="P25">
        <v>24</v>
      </c>
      <c r="Q25">
        <f t="shared" si="7"/>
        <v>26</v>
      </c>
      <c r="R25">
        <f t="shared" si="8"/>
        <v>1</v>
      </c>
      <c r="S25">
        <v>24</v>
      </c>
      <c r="T25">
        <f t="shared" si="9"/>
        <v>26</v>
      </c>
      <c r="U25">
        <f t="shared" si="10"/>
        <v>0</v>
      </c>
      <c r="V25">
        <v>24</v>
      </c>
      <c r="W25">
        <f t="shared" si="11"/>
        <v>24</v>
      </c>
      <c r="X25">
        <f t="shared" si="12"/>
        <v>0</v>
      </c>
    </row>
    <row r="26" spans="1:24" ht="14.25">
      <c r="A26" s="10" t="s">
        <v>28</v>
      </c>
      <c r="B26" s="36">
        <v>1154</v>
      </c>
      <c r="C26" s="34">
        <v>0.6837088388214905</v>
      </c>
      <c r="D26" s="18">
        <v>325</v>
      </c>
      <c r="E26" s="1">
        <v>0.05283693708340107</v>
      </c>
      <c r="F26">
        <f t="shared" si="0"/>
        <v>5</v>
      </c>
      <c r="G26">
        <v>25</v>
      </c>
      <c r="H26">
        <f t="shared" si="1"/>
        <v>27</v>
      </c>
      <c r="I26">
        <f t="shared" si="2"/>
        <v>4</v>
      </c>
      <c r="J26">
        <v>25</v>
      </c>
      <c r="K26">
        <f t="shared" si="3"/>
        <v>27</v>
      </c>
      <c r="L26">
        <f t="shared" si="4"/>
        <v>3</v>
      </c>
      <c r="M26">
        <v>25</v>
      </c>
      <c r="N26">
        <f t="shared" si="5"/>
        <v>27</v>
      </c>
      <c r="O26">
        <f t="shared" si="6"/>
        <v>2</v>
      </c>
      <c r="P26">
        <v>25</v>
      </c>
      <c r="Q26">
        <f t="shared" si="7"/>
        <v>27</v>
      </c>
      <c r="R26">
        <f t="shared" si="8"/>
        <v>1</v>
      </c>
      <c r="S26">
        <v>25</v>
      </c>
      <c r="T26">
        <f t="shared" si="9"/>
        <v>27</v>
      </c>
      <c r="U26">
        <f t="shared" si="10"/>
        <v>0</v>
      </c>
      <c r="V26">
        <v>25</v>
      </c>
      <c r="W26">
        <f t="shared" si="11"/>
        <v>25</v>
      </c>
      <c r="X26">
        <f t="shared" si="12"/>
        <v>0</v>
      </c>
    </row>
    <row r="27" spans="1:24" ht="14.25">
      <c r="A27" s="10" t="s">
        <v>82</v>
      </c>
      <c r="B27" s="36">
        <v>908</v>
      </c>
      <c r="C27" s="34">
        <v>0.6718061674008811</v>
      </c>
      <c r="D27" s="18">
        <v>8</v>
      </c>
      <c r="E27" s="1">
        <v>0.04081632653061224</v>
      </c>
      <c r="F27">
        <f t="shared" si="0"/>
        <v>0</v>
      </c>
      <c r="G27">
        <v>32</v>
      </c>
      <c r="H27">
        <f t="shared" si="1"/>
        <v>32</v>
      </c>
      <c r="I27">
        <f t="shared" si="2"/>
        <v>0</v>
      </c>
      <c r="J27">
        <v>31</v>
      </c>
      <c r="K27">
        <f t="shared" si="3"/>
        <v>31</v>
      </c>
      <c r="L27">
        <f t="shared" si="4"/>
        <v>0</v>
      </c>
      <c r="M27">
        <v>30</v>
      </c>
      <c r="N27">
        <f t="shared" si="5"/>
        <v>30</v>
      </c>
      <c r="O27">
        <f t="shared" si="6"/>
        <v>0</v>
      </c>
      <c r="P27">
        <v>29</v>
      </c>
      <c r="Q27">
        <f t="shared" si="7"/>
        <v>29</v>
      </c>
      <c r="R27">
        <f t="shared" si="8"/>
        <v>0</v>
      </c>
      <c r="S27">
        <v>28</v>
      </c>
      <c r="T27">
        <f t="shared" si="9"/>
        <v>28</v>
      </c>
      <c r="U27">
        <f t="shared" si="10"/>
        <v>0</v>
      </c>
      <c r="V27">
        <v>27</v>
      </c>
      <c r="W27">
        <f t="shared" si="11"/>
        <v>27</v>
      </c>
      <c r="X27">
        <f t="shared" si="12"/>
        <v>0</v>
      </c>
    </row>
    <row r="28" spans="1:24" ht="14.25">
      <c r="A28" s="10" t="s">
        <v>41</v>
      </c>
      <c r="B28" s="36">
        <v>1055</v>
      </c>
      <c r="C28" s="34">
        <v>0.6834123222748815</v>
      </c>
      <c r="D28" s="18">
        <v>381</v>
      </c>
      <c r="E28" s="1">
        <v>0.055025996533795495</v>
      </c>
      <c r="F28">
        <f t="shared" si="0"/>
        <v>6</v>
      </c>
      <c r="G28">
        <v>26</v>
      </c>
      <c r="H28">
        <f t="shared" si="1"/>
        <v>28</v>
      </c>
      <c r="I28">
        <f t="shared" si="2"/>
        <v>5</v>
      </c>
      <c r="J28">
        <v>26</v>
      </c>
      <c r="K28">
        <f t="shared" si="3"/>
        <v>28</v>
      </c>
      <c r="L28">
        <f t="shared" si="4"/>
        <v>4</v>
      </c>
      <c r="M28">
        <v>26</v>
      </c>
      <c r="N28">
        <f t="shared" si="5"/>
        <v>28</v>
      </c>
      <c r="O28">
        <f t="shared" si="6"/>
        <v>3</v>
      </c>
      <c r="P28">
        <v>26</v>
      </c>
      <c r="Q28">
        <f t="shared" si="7"/>
        <v>28</v>
      </c>
      <c r="R28">
        <f t="shared" si="8"/>
        <v>2</v>
      </c>
      <c r="S28">
        <v>26</v>
      </c>
      <c r="T28">
        <f t="shared" si="9"/>
        <v>28</v>
      </c>
      <c r="U28">
        <f t="shared" si="10"/>
        <v>1</v>
      </c>
      <c r="V28">
        <v>26</v>
      </c>
      <c r="W28">
        <f t="shared" si="11"/>
        <v>28</v>
      </c>
      <c r="X28">
        <f t="shared" si="12"/>
        <v>0</v>
      </c>
    </row>
    <row r="29" spans="1:24" ht="14.25">
      <c r="A29" s="10" t="s">
        <v>17</v>
      </c>
      <c r="B29" s="36">
        <v>781</v>
      </c>
      <c r="C29" s="34">
        <v>0.677336747759283</v>
      </c>
      <c r="D29" s="18">
        <v>165</v>
      </c>
      <c r="E29" s="1">
        <v>0.05136986301369863</v>
      </c>
      <c r="F29">
        <f t="shared" si="0"/>
        <v>5</v>
      </c>
      <c r="G29">
        <v>27</v>
      </c>
      <c r="H29">
        <f t="shared" si="1"/>
        <v>29</v>
      </c>
      <c r="I29">
        <f t="shared" si="2"/>
        <v>4</v>
      </c>
      <c r="J29">
        <v>27</v>
      </c>
      <c r="K29">
        <f t="shared" si="3"/>
        <v>29</v>
      </c>
      <c r="L29">
        <f t="shared" si="4"/>
        <v>3</v>
      </c>
      <c r="M29">
        <v>27</v>
      </c>
      <c r="N29">
        <f t="shared" si="5"/>
        <v>29</v>
      </c>
      <c r="O29">
        <f t="shared" si="6"/>
        <v>2</v>
      </c>
      <c r="P29">
        <v>27</v>
      </c>
      <c r="Q29">
        <f t="shared" si="7"/>
        <v>29</v>
      </c>
      <c r="R29">
        <f t="shared" si="8"/>
        <v>1</v>
      </c>
      <c r="S29">
        <v>27</v>
      </c>
      <c r="T29">
        <f t="shared" si="9"/>
        <v>29</v>
      </c>
      <c r="U29">
        <f t="shared" si="10"/>
        <v>0</v>
      </c>
      <c r="V29">
        <v>28</v>
      </c>
      <c r="W29">
        <f t="shared" si="11"/>
        <v>28</v>
      </c>
      <c r="X29">
        <f t="shared" si="12"/>
        <v>0</v>
      </c>
    </row>
    <row r="30" spans="1:24" ht="14.25">
      <c r="A30" s="10" t="s">
        <v>57</v>
      </c>
      <c r="B30" s="36">
        <v>1415</v>
      </c>
      <c r="C30" s="34">
        <v>0.6770318021201414</v>
      </c>
      <c r="D30" s="18">
        <v>251</v>
      </c>
      <c r="E30" s="1">
        <v>0.04025661587810746</v>
      </c>
      <c r="F30">
        <f t="shared" si="0"/>
        <v>4</v>
      </c>
      <c r="G30">
        <v>28</v>
      </c>
      <c r="H30">
        <f t="shared" si="1"/>
        <v>30</v>
      </c>
      <c r="I30">
        <f t="shared" si="2"/>
        <v>3</v>
      </c>
      <c r="J30">
        <v>28</v>
      </c>
      <c r="K30">
        <f t="shared" si="3"/>
        <v>30</v>
      </c>
      <c r="L30">
        <f t="shared" si="4"/>
        <v>2</v>
      </c>
      <c r="M30">
        <v>28</v>
      </c>
      <c r="N30">
        <f t="shared" si="5"/>
        <v>30</v>
      </c>
      <c r="O30">
        <f t="shared" si="6"/>
        <v>1</v>
      </c>
      <c r="P30">
        <v>28</v>
      </c>
      <c r="Q30">
        <f t="shared" si="7"/>
        <v>30</v>
      </c>
      <c r="R30">
        <f t="shared" si="8"/>
        <v>0</v>
      </c>
      <c r="S30">
        <v>29</v>
      </c>
      <c r="T30">
        <f t="shared" si="9"/>
        <v>29</v>
      </c>
      <c r="U30">
        <f t="shared" si="10"/>
        <v>0</v>
      </c>
      <c r="V30">
        <v>29</v>
      </c>
      <c r="W30">
        <f t="shared" si="11"/>
        <v>29</v>
      </c>
      <c r="X30">
        <f t="shared" si="12"/>
        <v>0</v>
      </c>
    </row>
    <row r="31" spans="1:24" ht="14.25">
      <c r="A31" s="10" t="s">
        <v>79</v>
      </c>
      <c r="B31" s="36">
        <v>410</v>
      </c>
      <c r="C31" s="34">
        <v>0.6682926829268293</v>
      </c>
      <c r="D31" s="18">
        <v>2</v>
      </c>
      <c r="E31" s="1">
        <v>0.010471204188481676</v>
      </c>
      <c r="F31">
        <f t="shared" si="0"/>
        <v>0</v>
      </c>
      <c r="G31">
        <v>34</v>
      </c>
      <c r="H31">
        <f t="shared" si="1"/>
        <v>34</v>
      </c>
      <c r="I31">
        <f t="shared" si="2"/>
        <v>0</v>
      </c>
      <c r="J31">
        <v>33</v>
      </c>
      <c r="K31">
        <f t="shared" si="3"/>
        <v>33</v>
      </c>
      <c r="L31">
        <f t="shared" si="4"/>
        <v>0</v>
      </c>
      <c r="M31">
        <v>32</v>
      </c>
      <c r="N31">
        <f t="shared" si="5"/>
        <v>32</v>
      </c>
      <c r="O31">
        <f t="shared" si="6"/>
        <v>0</v>
      </c>
      <c r="P31">
        <v>31</v>
      </c>
      <c r="Q31">
        <f t="shared" si="7"/>
        <v>31</v>
      </c>
      <c r="R31">
        <f t="shared" si="8"/>
        <v>0</v>
      </c>
      <c r="S31">
        <v>30</v>
      </c>
      <c r="T31">
        <f t="shared" si="9"/>
        <v>30</v>
      </c>
      <c r="U31">
        <f t="shared" si="10"/>
        <v>0</v>
      </c>
      <c r="V31">
        <v>30</v>
      </c>
      <c r="W31">
        <f t="shared" si="11"/>
        <v>30</v>
      </c>
      <c r="X31">
        <f t="shared" si="12"/>
        <v>0</v>
      </c>
    </row>
    <row r="32" spans="1:24" ht="14.25">
      <c r="A32" s="10" t="s">
        <v>44</v>
      </c>
      <c r="B32" s="36">
        <v>1415</v>
      </c>
      <c r="C32" s="34">
        <v>0.6756183745583039</v>
      </c>
      <c r="D32" s="18">
        <v>460</v>
      </c>
      <c r="E32" s="1">
        <v>0.04048226700695239</v>
      </c>
      <c r="F32">
        <f t="shared" si="0"/>
        <v>4</v>
      </c>
      <c r="G32">
        <v>29</v>
      </c>
      <c r="H32">
        <f t="shared" si="1"/>
        <v>31</v>
      </c>
      <c r="I32">
        <f t="shared" si="2"/>
        <v>3</v>
      </c>
      <c r="J32">
        <v>29</v>
      </c>
      <c r="K32">
        <f t="shared" si="3"/>
        <v>31</v>
      </c>
      <c r="L32">
        <f t="shared" si="4"/>
        <v>2</v>
      </c>
      <c r="M32">
        <v>29</v>
      </c>
      <c r="N32">
        <f t="shared" si="5"/>
        <v>31</v>
      </c>
      <c r="O32">
        <f t="shared" si="6"/>
        <v>1</v>
      </c>
      <c r="P32">
        <v>30</v>
      </c>
      <c r="Q32">
        <f t="shared" si="7"/>
        <v>32</v>
      </c>
      <c r="R32">
        <f t="shared" si="8"/>
        <v>0</v>
      </c>
      <c r="S32">
        <v>31</v>
      </c>
      <c r="T32">
        <f t="shared" si="9"/>
        <v>31</v>
      </c>
      <c r="U32">
        <f t="shared" si="10"/>
        <v>0</v>
      </c>
      <c r="V32">
        <v>31</v>
      </c>
      <c r="W32">
        <f t="shared" si="11"/>
        <v>31</v>
      </c>
      <c r="X32">
        <f t="shared" si="12"/>
        <v>0</v>
      </c>
    </row>
    <row r="33" spans="1:24" ht="14.25">
      <c r="A33" s="10" t="s">
        <v>83</v>
      </c>
      <c r="B33" s="36">
        <v>328</v>
      </c>
      <c r="C33" s="34">
        <v>0.6676829268292683</v>
      </c>
      <c r="D33" s="18">
        <v>1</v>
      </c>
      <c r="E33" s="1">
        <v>0.02127659574468085</v>
      </c>
      <c r="F33">
        <f t="shared" si="0"/>
        <v>0</v>
      </c>
      <c r="G33">
        <v>36</v>
      </c>
      <c r="H33">
        <f t="shared" si="1"/>
        <v>36</v>
      </c>
      <c r="I33">
        <f t="shared" si="2"/>
        <v>0</v>
      </c>
      <c r="J33">
        <v>35</v>
      </c>
      <c r="K33">
        <f t="shared" si="3"/>
        <v>35</v>
      </c>
      <c r="L33">
        <f t="shared" si="4"/>
        <v>0</v>
      </c>
      <c r="M33">
        <v>34</v>
      </c>
      <c r="N33">
        <f t="shared" si="5"/>
        <v>34</v>
      </c>
      <c r="O33">
        <f t="shared" si="6"/>
        <v>0</v>
      </c>
      <c r="P33">
        <v>33</v>
      </c>
      <c r="Q33">
        <f t="shared" si="7"/>
        <v>33</v>
      </c>
      <c r="R33">
        <f t="shared" si="8"/>
        <v>0</v>
      </c>
      <c r="S33">
        <v>32</v>
      </c>
      <c r="T33">
        <f t="shared" si="9"/>
        <v>32</v>
      </c>
      <c r="U33">
        <f t="shared" si="10"/>
        <v>0</v>
      </c>
      <c r="V33">
        <v>32</v>
      </c>
      <c r="W33">
        <f t="shared" si="11"/>
        <v>32</v>
      </c>
      <c r="X33">
        <f t="shared" si="12"/>
        <v>0</v>
      </c>
    </row>
    <row r="34" spans="1:24" ht="14.25">
      <c r="A34" s="10" t="s">
        <v>26</v>
      </c>
      <c r="B34" s="36">
        <v>964</v>
      </c>
      <c r="C34" s="34">
        <v>0.6753112033195021</v>
      </c>
      <c r="D34" s="18">
        <v>210</v>
      </c>
      <c r="E34" s="1">
        <v>0.0375</v>
      </c>
      <c r="F34">
        <f aca="true" t="shared" si="13" ref="F34:F65">MIN(ROUND(E34*100,0),ROUNDDOWN(D34/10,0))</f>
        <v>4</v>
      </c>
      <c r="G34">
        <v>30</v>
      </c>
      <c r="H34">
        <f aca="true" t="shared" si="14" ref="H34:H65">G34+IF(F34&gt;0,2,0)</f>
        <v>32</v>
      </c>
      <c r="I34">
        <f aca="true" t="shared" si="15" ref="I34:I65">IF(F34&gt;0,F34-1,F34)</f>
        <v>3</v>
      </c>
      <c r="J34">
        <v>30</v>
      </c>
      <c r="K34">
        <f aca="true" t="shared" si="16" ref="K34:K65">J34+IF(I34&gt;0,2,0)</f>
        <v>32</v>
      </c>
      <c r="L34">
        <f aca="true" t="shared" si="17" ref="L34:L65">IF(I34&gt;0,I34-1,I34)</f>
        <v>2</v>
      </c>
      <c r="M34">
        <v>31</v>
      </c>
      <c r="N34">
        <f aca="true" t="shared" si="18" ref="N34:N65">M34+IF(L34&gt;0,2,0)</f>
        <v>33</v>
      </c>
      <c r="O34">
        <f aca="true" t="shared" si="19" ref="O34:O65">IF(L34&gt;0,L34-1,L34)</f>
        <v>1</v>
      </c>
      <c r="P34">
        <v>32</v>
      </c>
      <c r="Q34">
        <f aca="true" t="shared" si="20" ref="Q34:Q65">P34+IF(O34&gt;0,2,0)</f>
        <v>34</v>
      </c>
      <c r="R34">
        <f aca="true" t="shared" si="21" ref="R34:R65">IF(O34&gt;0,O34-1,O34)</f>
        <v>0</v>
      </c>
      <c r="S34">
        <v>33</v>
      </c>
      <c r="T34">
        <f aca="true" t="shared" si="22" ref="T34:T65">S34+IF(R34&gt;0,2,0)</f>
        <v>33</v>
      </c>
      <c r="U34">
        <f aca="true" t="shared" si="23" ref="U34:U65">IF(R34&gt;0,R34-1,R34)</f>
        <v>0</v>
      </c>
      <c r="V34">
        <v>33</v>
      </c>
      <c r="W34">
        <f aca="true" t="shared" si="24" ref="W34:W65">V34+IF(U34&gt;0,2,0)</f>
        <v>33</v>
      </c>
      <c r="X34">
        <f aca="true" t="shared" si="25" ref="X34:X65">IF(U34&gt;0,U34-1,U34)</f>
        <v>0</v>
      </c>
    </row>
    <row r="35" spans="1:24" ht="14.25">
      <c r="A35" s="10" t="s">
        <v>73</v>
      </c>
      <c r="B35" s="36">
        <v>148</v>
      </c>
      <c r="C35" s="34">
        <v>0.6621621621621622</v>
      </c>
      <c r="D35" s="18">
        <v>4</v>
      </c>
      <c r="E35" s="1">
        <v>0.03389830508474576</v>
      </c>
      <c r="F35">
        <f t="shared" si="13"/>
        <v>0</v>
      </c>
      <c r="G35">
        <v>38</v>
      </c>
      <c r="H35">
        <f t="shared" si="14"/>
        <v>38</v>
      </c>
      <c r="I35">
        <f t="shared" si="15"/>
        <v>0</v>
      </c>
      <c r="J35">
        <v>37</v>
      </c>
      <c r="K35">
        <f t="shared" si="16"/>
        <v>37</v>
      </c>
      <c r="L35">
        <f t="shared" si="17"/>
        <v>0</v>
      </c>
      <c r="M35">
        <v>36</v>
      </c>
      <c r="N35">
        <f t="shared" si="18"/>
        <v>36</v>
      </c>
      <c r="O35">
        <f t="shared" si="19"/>
        <v>0</v>
      </c>
      <c r="P35">
        <v>35</v>
      </c>
      <c r="Q35">
        <f t="shared" si="20"/>
        <v>35</v>
      </c>
      <c r="R35">
        <f t="shared" si="21"/>
        <v>0</v>
      </c>
      <c r="S35">
        <v>34</v>
      </c>
      <c r="T35">
        <f t="shared" si="22"/>
        <v>34</v>
      </c>
      <c r="U35">
        <f t="shared" si="23"/>
        <v>0</v>
      </c>
      <c r="V35">
        <v>34</v>
      </c>
      <c r="W35">
        <f t="shared" si="24"/>
        <v>34</v>
      </c>
      <c r="X35">
        <f t="shared" si="25"/>
        <v>0</v>
      </c>
    </row>
    <row r="36" spans="1:24" ht="14.25">
      <c r="A36" s="10" t="s">
        <v>40</v>
      </c>
      <c r="B36" s="36">
        <v>573</v>
      </c>
      <c r="C36" s="34">
        <v>0.6736474694589878</v>
      </c>
      <c r="D36" s="18">
        <v>97</v>
      </c>
      <c r="E36" s="1">
        <v>0.03993412927130506</v>
      </c>
      <c r="F36">
        <f t="shared" si="13"/>
        <v>4</v>
      </c>
      <c r="G36">
        <v>31</v>
      </c>
      <c r="H36">
        <f t="shared" si="14"/>
        <v>33</v>
      </c>
      <c r="I36">
        <f t="shared" si="15"/>
        <v>3</v>
      </c>
      <c r="J36">
        <v>32</v>
      </c>
      <c r="K36">
        <f t="shared" si="16"/>
        <v>34</v>
      </c>
      <c r="L36">
        <f t="shared" si="17"/>
        <v>2</v>
      </c>
      <c r="M36">
        <v>33</v>
      </c>
      <c r="N36">
        <f t="shared" si="18"/>
        <v>35</v>
      </c>
      <c r="O36">
        <f t="shared" si="19"/>
        <v>1</v>
      </c>
      <c r="P36">
        <v>34</v>
      </c>
      <c r="Q36">
        <f t="shared" si="20"/>
        <v>36</v>
      </c>
      <c r="R36">
        <f t="shared" si="21"/>
        <v>0</v>
      </c>
      <c r="S36">
        <v>35</v>
      </c>
      <c r="T36">
        <f t="shared" si="22"/>
        <v>35</v>
      </c>
      <c r="U36">
        <f t="shared" si="23"/>
        <v>0</v>
      </c>
      <c r="V36">
        <v>35</v>
      </c>
      <c r="W36">
        <f t="shared" si="24"/>
        <v>35</v>
      </c>
      <c r="X36">
        <f t="shared" si="25"/>
        <v>0</v>
      </c>
    </row>
    <row r="37" spans="1:24" ht="14.25">
      <c r="A37" s="10" t="s">
        <v>76</v>
      </c>
      <c r="B37" s="36">
        <v>612</v>
      </c>
      <c r="C37" s="34">
        <v>0.6601307189542484</v>
      </c>
      <c r="D37" s="18">
        <v>13</v>
      </c>
      <c r="E37" s="1">
        <v>0.05485232067510549</v>
      </c>
      <c r="F37">
        <f t="shared" si="13"/>
        <v>1</v>
      </c>
      <c r="G37">
        <v>39</v>
      </c>
      <c r="H37">
        <f t="shared" si="14"/>
        <v>41</v>
      </c>
      <c r="I37">
        <f t="shared" si="15"/>
        <v>0</v>
      </c>
      <c r="J37">
        <v>39</v>
      </c>
      <c r="K37">
        <f t="shared" si="16"/>
        <v>39</v>
      </c>
      <c r="L37">
        <f t="shared" si="17"/>
        <v>0</v>
      </c>
      <c r="M37">
        <v>38</v>
      </c>
      <c r="N37">
        <f t="shared" si="18"/>
        <v>38</v>
      </c>
      <c r="O37">
        <f t="shared" si="19"/>
        <v>0</v>
      </c>
      <c r="P37">
        <v>37</v>
      </c>
      <c r="Q37">
        <f t="shared" si="20"/>
        <v>37</v>
      </c>
      <c r="R37">
        <f t="shared" si="21"/>
        <v>0</v>
      </c>
      <c r="S37">
        <v>36</v>
      </c>
      <c r="T37">
        <f t="shared" si="22"/>
        <v>36</v>
      </c>
      <c r="U37">
        <f t="shared" si="23"/>
        <v>0</v>
      </c>
      <c r="V37">
        <v>36</v>
      </c>
      <c r="W37">
        <f t="shared" si="24"/>
        <v>36</v>
      </c>
      <c r="X37">
        <f t="shared" si="25"/>
        <v>0</v>
      </c>
    </row>
    <row r="38" spans="1:24" ht="14.25">
      <c r="A38" s="10" t="s">
        <v>21</v>
      </c>
      <c r="B38" s="36">
        <v>1593</v>
      </c>
      <c r="C38" s="34">
        <v>0.6710608913998745</v>
      </c>
      <c r="D38" s="18">
        <v>210</v>
      </c>
      <c r="E38" s="1">
        <v>0.04111198120595145</v>
      </c>
      <c r="F38">
        <f t="shared" si="13"/>
        <v>4</v>
      </c>
      <c r="G38">
        <v>33</v>
      </c>
      <c r="H38">
        <f t="shared" si="14"/>
        <v>35</v>
      </c>
      <c r="I38">
        <f t="shared" si="15"/>
        <v>3</v>
      </c>
      <c r="J38">
        <v>34</v>
      </c>
      <c r="K38">
        <f t="shared" si="16"/>
        <v>36</v>
      </c>
      <c r="L38">
        <f t="shared" si="17"/>
        <v>2</v>
      </c>
      <c r="M38">
        <v>35</v>
      </c>
      <c r="N38">
        <f t="shared" si="18"/>
        <v>37</v>
      </c>
      <c r="O38">
        <f t="shared" si="19"/>
        <v>1</v>
      </c>
      <c r="P38">
        <v>36</v>
      </c>
      <c r="Q38">
        <f t="shared" si="20"/>
        <v>38</v>
      </c>
      <c r="R38">
        <f t="shared" si="21"/>
        <v>0</v>
      </c>
      <c r="S38">
        <v>37</v>
      </c>
      <c r="T38">
        <f t="shared" si="22"/>
        <v>37</v>
      </c>
      <c r="U38">
        <f t="shared" si="23"/>
        <v>0</v>
      </c>
      <c r="V38">
        <v>37</v>
      </c>
      <c r="W38">
        <f t="shared" si="24"/>
        <v>37</v>
      </c>
      <c r="X38">
        <f t="shared" si="25"/>
        <v>0</v>
      </c>
    </row>
    <row r="39" spans="1:24" ht="14.25">
      <c r="A39" s="10" t="s">
        <v>37</v>
      </c>
      <c r="B39" s="36">
        <v>536</v>
      </c>
      <c r="C39" s="34">
        <v>0.667910447761194</v>
      </c>
      <c r="D39" s="18">
        <v>287</v>
      </c>
      <c r="E39" s="1">
        <v>0.046067415730337076</v>
      </c>
      <c r="F39">
        <f t="shared" si="13"/>
        <v>5</v>
      </c>
      <c r="G39">
        <v>35</v>
      </c>
      <c r="H39">
        <f t="shared" si="14"/>
        <v>37</v>
      </c>
      <c r="I39">
        <f t="shared" si="15"/>
        <v>4</v>
      </c>
      <c r="J39">
        <v>36</v>
      </c>
      <c r="K39">
        <f t="shared" si="16"/>
        <v>38</v>
      </c>
      <c r="L39">
        <f t="shared" si="17"/>
        <v>3</v>
      </c>
      <c r="M39">
        <v>37</v>
      </c>
      <c r="N39">
        <f t="shared" si="18"/>
        <v>39</v>
      </c>
      <c r="O39">
        <f t="shared" si="19"/>
        <v>2</v>
      </c>
      <c r="P39">
        <v>38</v>
      </c>
      <c r="Q39">
        <f t="shared" si="20"/>
        <v>40</v>
      </c>
      <c r="R39">
        <f t="shared" si="21"/>
        <v>1</v>
      </c>
      <c r="S39">
        <v>38</v>
      </c>
      <c r="T39">
        <f t="shared" si="22"/>
        <v>40</v>
      </c>
      <c r="U39">
        <f t="shared" si="23"/>
        <v>0</v>
      </c>
      <c r="V39">
        <v>38</v>
      </c>
      <c r="W39">
        <f t="shared" si="24"/>
        <v>38</v>
      </c>
      <c r="X39">
        <f t="shared" si="25"/>
        <v>0</v>
      </c>
    </row>
    <row r="40" spans="1:24" ht="14.25">
      <c r="A40" s="10" t="s">
        <v>46</v>
      </c>
      <c r="B40" s="36">
        <v>955</v>
      </c>
      <c r="C40" s="34">
        <v>0.6596858638743456</v>
      </c>
      <c r="D40" s="18">
        <v>188</v>
      </c>
      <c r="E40" s="1">
        <v>0.04424570487173453</v>
      </c>
      <c r="F40">
        <f t="shared" si="13"/>
        <v>4</v>
      </c>
      <c r="G40">
        <v>40</v>
      </c>
      <c r="H40">
        <f t="shared" si="14"/>
        <v>42</v>
      </c>
      <c r="I40">
        <f t="shared" si="15"/>
        <v>3</v>
      </c>
      <c r="J40">
        <v>40</v>
      </c>
      <c r="K40">
        <f t="shared" si="16"/>
        <v>42</v>
      </c>
      <c r="L40">
        <f t="shared" si="17"/>
        <v>2</v>
      </c>
      <c r="M40">
        <v>40</v>
      </c>
      <c r="N40">
        <f t="shared" si="18"/>
        <v>42</v>
      </c>
      <c r="O40">
        <f t="shared" si="19"/>
        <v>1</v>
      </c>
      <c r="P40">
        <v>40</v>
      </c>
      <c r="Q40">
        <f t="shared" si="20"/>
        <v>42</v>
      </c>
      <c r="R40">
        <f t="shared" si="21"/>
        <v>0</v>
      </c>
      <c r="S40">
        <v>40</v>
      </c>
      <c r="T40">
        <f t="shared" si="22"/>
        <v>40</v>
      </c>
      <c r="U40">
        <f t="shared" si="23"/>
        <v>0</v>
      </c>
      <c r="V40">
        <v>39</v>
      </c>
      <c r="W40">
        <f t="shared" si="24"/>
        <v>39</v>
      </c>
      <c r="X40">
        <f t="shared" si="25"/>
        <v>0</v>
      </c>
    </row>
    <row r="41" spans="1:24" ht="14.25">
      <c r="A41" s="10" t="s">
        <v>25</v>
      </c>
      <c r="B41" s="36">
        <v>455</v>
      </c>
      <c r="C41" s="34">
        <v>0.654945054945055</v>
      </c>
      <c r="D41" s="18">
        <v>20</v>
      </c>
      <c r="E41" s="1">
        <v>0.04338394793926247</v>
      </c>
      <c r="F41">
        <f t="shared" si="13"/>
        <v>2</v>
      </c>
      <c r="G41">
        <v>43</v>
      </c>
      <c r="H41">
        <f t="shared" si="14"/>
        <v>45</v>
      </c>
      <c r="I41">
        <f t="shared" si="15"/>
        <v>1</v>
      </c>
      <c r="J41">
        <v>43</v>
      </c>
      <c r="K41">
        <f t="shared" si="16"/>
        <v>45</v>
      </c>
      <c r="L41">
        <f t="shared" si="17"/>
        <v>0</v>
      </c>
      <c r="M41">
        <v>43</v>
      </c>
      <c r="N41">
        <f t="shared" si="18"/>
        <v>43</v>
      </c>
      <c r="O41">
        <f t="shared" si="19"/>
        <v>0</v>
      </c>
      <c r="P41">
        <v>42</v>
      </c>
      <c r="Q41">
        <f t="shared" si="20"/>
        <v>42</v>
      </c>
      <c r="R41">
        <f t="shared" si="21"/>
        <v>0</v>
      </c>
      <c r="S41">
        <v>41</v>
      </c>
      <c r="T41">
        <f t="shared" si="22"/>
        <v>41</v>
      </c>
      <c r="U41">
        <f t="shared" si="23"/>
        <v>0</v>
      </c>
      <c r="V41">
        <v>41</v>
      </c>
      <c r="W41">
        <f t="shared" si="24"/>
        <v>41</v>
      </c>
      <c r="X41">
        <f t="shared" si="25"/>
        <v>0</v>
      </c>
    </row>
    <row r="42" spans="1:24" ht="14.25">
      <c r="A42" s="10" t="s">
        <v>54</v>
      </c>
      <c r="B42" s="36">
        <v>1700</v>
      </c>
      <c r="C42" s="34">
        <v>0.6623529411764706</v>
      </c>
      <c r="D42" s="18">
        <v>379</v>
      </c>
      <c r="E42" s="1">
        <v>0.06026395293369375</v>
      </c>
      <c r="F42">
        <f t="shared" si="13"/>
        <v>6</v>
      </c>
      <c r="G42">
        <v>37</v>
      </c>
      <c r="H42">
        <f t="shared" si="14"/>
        <v>39</v>
      </c>
      <c r="I42">
        <f t="shared" si="15"/>
        <v>5</v>
      </c>
      <c r="J42">
        <v>38</v>
      </c>
      <c r="K42">
        <f t="shared" si="16"/>
        <v>40</v>
      </c>
      <c r="L42">
        <f t="shared" si="17"/>
        <v>4</v>
      </c>
      <c r="M42">
        <v>39</v>
      </c>
      <c r="N42">
        <f t="shared" si="18"/>
        <v>41</v>
      </c>
      <c r="O42">
        <f t="shared" si="19"/>
        <v>3</v>
      </c>
      <c r="P42">
        <v>39</v>
      </c>
      <c r="Q42">
        <f t="shared" si="20"/>
        <v>41</v>
      </c>
      <c r="R42">
        <f t="shared" si="21"/>
        <v>2</v>
      </c>
      <c r="S42">
        <v>39</v>
      </c>
      <c r="T42">
        <f t="shared" si="22"/>
        <v>41</v>
      </c>
      <c r="U42">
        <f t="shared" si="23"/>
        <v>1</v>
      </c>
      <c r="V42">
        <v>40</v>
      </c>
      <c r="W42">
        <f t="shared" si="24"/>
        <v>42</v>
      </c>
      <c r="X42">
        <f t="shared" si="25"/>
        <v>0</v>
      </c>
    </row>
    <row r="43" spans="1:24" ht="14.25">
      <c r="A43" s="10" t="s">
        <v>43</v>
      </c>
      <c r="B43" s="36">
        <v>850</v>
      </c>
      <c r="C43" s="34">
        <v>0.6564705882352941</v>
      </c>
      <c r="D43" s="18">
        <v>94</v>
      </c>
      <c r="E43" s="1">
        <v>0.04083405734144222</v>
      </c>
      <c r="F43">
        <f t="shared" si="13"/>
        <v>4</v>
      </c>
      <c r="G43">
        <v>41</v>
      </c>
      <c r="H43">
        <f t="shared" si="14"/>
        <v>43</v>
      </c>
      <c r="I43">
        <f t="shared" si="15"/>
        <v>3</v>
      </c>
      <c r="J43">
        <v>41</v>
      </c>
      <c r="K43">
        <f t="shared" si="16"/>
        <v>43</v>
      </c>
      <c r="L43">
        <f t="shared" si="17"/>
        <v>2</v>
      </c>
      <c r="M43">
        <v>41</v>
      </c>
      <c r="N43">
        <f t="shared" si="18"/>
        <v>43</v>
      </c>
      <c r="O43">
        <f t="shared" si="19"/>
        <v>1</v>
      </c>
      <c r="P43">
        <v>41</v>
      </c>
      <c r="Q43">
        <f t="shared" si="20"/>
        <v>43</v>
      </c>
      <c r="R43">
        <f t="shared" si="21"/>
        <v>0</v>
      </c>
      <c r="S43">
        <v>42</v>
      </c>
      <c r="T43">
        <f t="shared" si="22"/>
        <v>42</v>
      </c>
      <c r="U43">
        <f t="shared" si="23"/>
        <v>0</v>
      </c>
      <c r="V43">
        <v>42</v>
      </c>
      <c r="W43">
        <f t="shared" si="24"/>
        <v>42</v>
      </c>
      <c r="X43">
        <f t="shared" si="25"/>
        <v>0</v>
      </c>
    </row>
    <row r="44" spans="1:24" ht="14.25">
      <c r="A44" s="10" t="s">
        <v>104</v>
      </c>
      <c r="B44" s="36">
        <v>170</v>
      </c>
      <c r="C44" s="34">
        <v>0.6470588235294118</v>
      </c>
      <c r="D44" s="18">
        <v>0</v>
      </c>
      <c r="E44" s="1">
        <v>0</v>
      </c>
      <c r="F44">
        <f t="shared" si="13"/>
        <v>0</v>
      </c>
      <c r="G44">
        <v>46</v>
      </c>
      <c r="H44">
        <f t="shared" si="14"/>
        <v>46</v>
      </c>
      <c r="I44">
        <f t="shared" si="15"/>
        <v>0</v>
      </c>
      <c r="J44">
        <v>45</v>
      </c>
      <c r="K44">
        <f t="shared" si="16"/>
        <v>45</v>
      </c>
      <c r="L44">
        <f t="shared" si="17"/>
        <v>0</v>
      </c>
      <c r="M44">
        <v>44</v>
      </c>
      <c r="N44">
        <f t="shared" si="18"/>
        <v>44</v>
      </c>
      <c r="O44">
        <f t="shared" si="19"/>
        <v>0</v>
      </c>
      <c r="P44">
        <v>44</v>
      </c>
      <c r="Q44">
        <f t="shared" si="20"/>
        <v>44</v>
      </c>
      <c r="R44">
        <f t="shared" si="21"/>
        <v>0</v>
      </c>
      <c r="S44">
        <v>43</v>
      </c>
      <c r="T44">
        <f t="shared" si="22"/>
        <v>43</v>
      </c>
      <c r="U44">
        <f t="shared" si="23"/>
        <v>0</v>
      </c>
      <c r="V44">
        <v>43</v>
      </c>
      <c r="W44">
        <f t="shared" si="24"/>
        <v>43</v>
      </c>
      <c r="X44">
        <f t="shared" si="25"/>
        <v>0</v>
      </c>
    </row>
    <row r="45" spans="1:24" ht="14.25">
      <c r="A45" s="10" t="s">
        <v>84</v>
      </c>
      <c r="B45" s="36">
        <v>669</v>
      </c>
      <c r="C45" s="34">
        <v>0.6427503736920778</v>
      </c>
      <c r="D45" s="18">
        <v>2</v>
      </c>
      <c r="E45" s="1">
        <v>0.03571428571428571</v>
      </c>
      <c r="F45">
        <f t="shared" si="13"/>
        <v>0</v>
      </c>
      <c r="G45">
        <v>47</v>
      </c>
      <c r="H45">
        <f t="shared" si="14"/>
        <v>47</v>
      </c>
      <c r="I45">
        <f t="shared" si="15"/>
        <v>0</v>
      </c>
      <c r="J45">
        <v>47</v>
      </c>
      <c r="K45">
        <f t="shared" si="16"/>
        <v>47</v>
      </c>
      <c r="L45">
        <f t="shared" si="17"/>
        <v>0</v>
      </c>
      <c r="M45">
        <v>46</v>
      </c>
      <c r="N45">
        <f t="shared" si="18"/>
        <v>46</v>
      </c>
      <c r="O45">
        <f t="shared" si="19"/>
        <v>0</v>
      </c>
      <c r="P45">
        <v>45</v>
      </c>
      <c r="Q45">
        <f t="shared" si="20"/>
        <v>45</v>
      </c>
      <c r="R45">
        <f t="shared" si="21"/>
        <v>0</v>
      </c>
      <c r="S45">
        <v>45</v>
      </c>
      <c r="T45">
        <f t="shared" si="22"/>
        <v>45</v>
      </c>
      <c r="U45">
        <f t="shared" si="23"/>
        <v>0</v>
      </c>
      <c r="V45">
        <v>44</v>
      </c>
      <c r="W45">
        <f t="shared" si="24"/>
        <v>44</v>
      </c>
      <c r="X45">
        <f t="shared" si="25"/>
        <v>0</v>
      </c>
    </row>
    <row r="46" spans="1:24" ht="14.25">
      <c r="A46" s="10" t="s">
        <v>16</v>
      </c>
      <c r="B46" s="36">
        <v>380</v>
      </c>
      <c r="C46" s="34">
        <v>0.6552631578947369</v>
      </c>
      <c r="D46" s="18">
        <v>83</v>
      </c>
      <c r="E46" s="1">
        <v>0.045280960174577195</v>
      </c>
      <c r="F46">
        <f t="shared" si="13"/>
        <v>5</v>
      </c>
      <c r="G46">
        <v>42</v>
      </c>
      <c r="H46">
        <f t="shared" si="14"/>
        <v>44</v>
      </c>
      <c r="I46">
        <f t="shared" si="15"/>
        <v>4</v>
      </c>
      <c r="J46">
        <v>42</v>
      </c>
      <c r="K46">
        <f t="shared" si="16"/>
        <v>44</v>
      </c>
      <c r="L46">
        <f t="shared" si="17"/>
        <v>3</v>
      </c>
      <c r="M46">
        <v>42</v>
      </c>
      <c r="N46">
        <f t="shared" si="18"/>
        <v>44</v>
      </c>
      <c r="O46">
        <f t="shared" si="19"/>
        <v>2</v>
      </c>
      <c r="P46">
        <v>43</v>
      </c>
      <c r="Q46">
        <f t="shared" si="20"/>
        <v>45</v>
      </c>
      <c r="R46">
        <f t="shared" si="21"/>
        <v>1</v>
      </c>
      <c r="S46">
        <v>44</v>
      </c>
      <c r="T46">
        <f t="shared" si="22"/>
        <v>46</v>
      </c>
      <c r="U46">
        <f t="shared" si="23"/>
        <v>0</v>
      </c>
      <c r="V46">
        <v>45</v>
      </c>
      <c r="W46">
        <f t="shared" si="24"/>
        <v>45</v>
      </c>
      <c r="X46">
        <f t="shared" si="25"/>
        <v>0</v>
      </c>
    </row>
    <row r="47" spans="1:24" ht="14.25">
      <c r="A47" s="10" t="s">
        <v>77</v>
      </c>
      <c r="B47" s="36">
        <v>596</v>
      </c>
      <c r="C47" s="34">
        <v>0.6375838926174496</v>
      </c>
      <c r="D47" s="18">
        <v>4</v>
      </c>
      <c r="E47" s="1">
        <v>0.017543859649122806</v>
      </c>
      <c r="F47">
        <f t="shared" si="13"/>
        <v>0</v>
      </c>
      <c r="G47">
        <v>50</v>
      </c>
      <c r="H47">
        <f t="shared" si="14"/>
        <v>50</v>
      </c>
      <c r="I47">
        <f t="shared" si="15"/>
        <v>0</v>
      </c>
      <c r="J47">
        <v>49</v>
      </c>
      <c r="K47">
        <f t="shared" si="16"/>
        <v>49</v>
      </c>
      <c r="L47">
        <f t="shared" si="17"/>
        <v>0</v>
      </c>
      <c r="M47">
        <v>48</v>
      </c>
      <c r="N47">
        <f t="shared" si="18"/>
        <v>48</v>
      </c>
      <c r="O47">
        <f t="shared" si="19"/>
        <v>0</v>
      </c>
      <c r="P47">
        <v>47</v>
      </c>
      <c r="Q47">
        <f t="shared" si="20"/>
        <v>47</v>
      </c>
      <c r="R47">
        <f t="shared" si="21"/>
        <v>0</v>
      </c>
      <c r="S47">
        <v>46</v>
      </c>
      <c r="T47">
        <f t="shared" si="22"/>
        <v>46</v>
      </c>
      <c r="U47">
        <f t="shared" si="23"/>
        <v>0</v>
      </c>
      <c r="V47">
        <v>46</v>
      </c>
      <c r="W47">
        <f t="shared" si="24"/>
        <v>46</v>
      </c>
      <c r="X47">
        <f t="shared" si="25"/>
        <v>0</v>
      </c>
    </row>
    <row r="48" spans="1:24" ht="14.25">
      <c r="A48" s="10" t="s">
        <v>59</v>
      </c>
      <c r="B48" s="36">
        <v>927</v>
      </c>
      <c r="C48" s="34">
        <v>0.6548004314994607</v>
      </c>
      <c r="D48" s="18">
        <v>257</v>
      </c>
      <c r="E48" s="1">
        <v>0.0441504896065968</v>
      </c>
      <c r="F48">
        <f t="shared" si="13"/>
        <v>4</v>
      </c>
      <c r="G48">
        <v>44</v>
      </c>
      <c r="H48">
        <f t="shared" si="14"/>
        <v>46</v>
      </c>
      <c r="I48">
        <f t="shared" si="15"/>
        <v>3</v>
      </c>
      <c r="J48">
        <v>44</v>
      </c>
      <c r="K48">
        <f t="shared" si="16"/>
        <v>46</v>
      </c>
      <c r="L48">
        <f t="shared" si="17"/>
        <v>2</v>
      </c>
      <c r="M48">
        <v>45</v>
      </c>
      <c r="N48">
        <f t="shared" si="18"/>
        <v>47</v>
      </c>
      <c r="O48">
        <f t="shared" si="19"/>
        <v>1</v>
      </c>
      <c r="P48">
        <v>46</v>
      </c>
      <c r="Q48">
        <f t="shared" si="20"/>
        <v>48</v>
      </c>
      <c r="R48">
        <f t="shared" si="21"/>
        <v>0</v>
      </c>
      <c r="S48">
        <v>47</v>
      </c>
      <c r="T48">
        <f t="shared" si="22"/>
        <v>47</v>
      </c>
      <c r="U48">
        <f t="shared" si="23"/>
        <v>0</v>
      </c>
      <c r="V48">
        <v>47</v>
      </c>
      <c r="W48">
        <f t="shared" si="24"/>
        <v>47</v>
      </c>
      <c r="X48">
        <f t="shared" si="25"/>
        <v>0</v>
      </c>
    </row>
    <row r="49" spans="1:24" ht="14.25">
      <c r="A49" s="10" t="s">
        <v>18</v>
      </c>
      <c r="B49" s="36">
        <v>907</v>
      </c>
      <c r="C49" s="34">
        <v>0.6527012127894156</v>
      </c>
      <c r="D49" s="18">
        <v>37</v>
      </c>
      <c r="E49" s="1">
        <v>0.0324846356453029</v>
      </c>
      <c r="F49">
        <f t="shared" si="13"/>
        <v>3</v>
      </c>
      <c r="G49">
        <v>45</v>
      </c>
      <c r="H49">
        <f t="shared" si="14"/>
        <v>47</v>
      </c>
      <c r="I49">
        <f t="shared" si="15"/>
        <v>2</v>
      </c>
      <c r="J49">
        <v>46</v>
      </c>
      <c r="K49">
        <f t="shared" si="16"/>
        <v>48</v>
      </c>
      <c r="L49">
        <f t="shared" si="17"/>
        <v>1</v>
      </c>
      <c r="M49">
        <v>47</v>
      </c>
      <c r="N49">
        <f t="shared" si="18"/>
        <v>49</v>
      </c>
      <c r="O49">
        <f t="shared" si="19"/>
        <v>0</v>
      </c>
      <c r="P49">
        <v>48</v>
      </c>
      <c r="Q49">
        <f t="shared" si="20"/>
        <v>48</v>
      </c>
      <c r="R49">
        <f t="shared" si="21"/>
        <v>0</v>
      </c>
      <c r="S49">
        <v>48</v>
      </c>
      <c r="T49">
        <f t="shared" si="22"/>
        <v>48</v>
      </c>
      <c r="U49">
        <f t="shared" si="23"/>
        <v>0</v>
      </c>
      <c r="V49">
        <v>48</v>
      </c>
      <c r="W49">
        <f t="shared" si="24"/>
        <v>48</v>
      </c>
      <c r="X49">
        <f t="shared" si="25"/>
        <v>0</v>
      </c>
    </row>
    <row r="50" spans="1:24" ht="14.25">
      <c r="A50" s="10" t="s">
        <v>106</v>
      </c>
      <c r="B50" s="36">
        <v>156</v>
      </c>
      <c r="C50" s="34">
        <v>0.6346153846153846</v>
      </c>
      <c r="D50" s="18">
        <v>0</v>
      </c>
      <c r="E50" s="1">
        <v>0</v>
      </c>
      <c r="F50">
        <f t="shared" si="13"/>
        <v>0</v>
      </c>
      <c r="G50">
        <v>51</v>
      </c>
      <c r="H50">
        <f t="shared" si="14"/>
        <v>51</v>
      </c>
      <c r="I50">
        <f t="shared" si="15"/>
        <v>0</v>
      </c>
      <c r="J50">
        <v>51</v>
      </c>
      <c r="K50">
        <f t="shared" si="16"/>
        <v>51</v>
      </c>
      <c r="L50">
        <f t="shared" si="17"/>
        <v>0</v>
      </c>
      <c r="M50">
        <v>50</v>
      </c>
      <c r="N50">
        <f t="shared" si="18"/>
        <v>50</v>
      </c>
      <c r="O50">
        <f t="shared" si="19"/>
        <v>0</v>
      </c>
      <c r="P50">
        <v>49</v>
      </c>
      <c r="Q50">
        <f t="shared" si="20"/>
        <v>49</v>
      </c>
      <c r="R50">
        <f t="shared" si="21"/>
        <v>0</v>
      </c>
      <c r="S50">
        <v>49</v>
      </c>
      <c r="T50">
        <f t="shared" si="22"/>
        <v>49</v>
      </c>
      <c r="U50">
        <f t="shared" si="23"/>
        <v>0</v>
      </c>
      <c r="V50">
        <v>49</v>
      </c>
      <c r="W50">
        <f t="shared" si="24"/>
        <v>49</v>
      </c>
      <c r="X50">
        <f t="shared" si="25"/>
        <v>0</v>
      </c>
    </row>
    <row r="51" spans="1:24" ht="14.25">
      <c r="A51" s="10" t="s">
        <v>78</v>
      </c>
      <c r="B51" s="36">
        <v>574</v>
      </c>
      <c r="C51" s="34">
        <v>0.627177700348432</v>
      </c>
      <c r="D51" s="18">
        <v>6</v>
      </c>
      <c r="E51" s="1">
        <v>0.02912621359223301</v>
      </c>
      <c r="F51">
        <f t="shared" si="13"/>
        <v>0</v>
      </c>
      <c r="G51">
        <v>54</v>
      </c>
      <c r="H51">
        <f t="shared" si="14"/>
        <v>54</v>
      </c>
      <c r="I51">
        <f t="shared" si="15"/>
        <v>0</v>
      </c>
      <c r="J51">
        <v>53</v>
      </c>
      <c r="K51">
        <f t="shared" si="16"/>
        <v>53</v>
      </c>
      <c r="L51">
        <f t="shared" si="17"/>
        <v>0</v>
      </c>
      <c r="M51">
        <v>52</v>
      </c>
      <c r="N51">
        <f t="shared" si="18"/>
        <v>52</v>
      </c>
      <c r="O51">
        <f t="shared" si="19"/>
        <v>0</v>
      </c>
      <c r="P51">
        <v>51</v>
      </c>
      <c r="Q51">
        <f t="shared" si="20"/>
        <v>51</v>
      </c>
      <c r="R51">
        <f t="shared" si="21"/>
        <v>0</v>
      </c>
      <c r="S51">
        <v>50</v>
      </c>
      <c r="T51">
        <f t="shared" si="22"/>
        <v>50</v>
      </c>
      <c r="U51">
        <f t="shared" si="23"/>
        <v>0</v>
      </c>
      <c r="V51">
        <v>50</v>
      </c>
      <c r="W51">
        <f t="shared" si="24"/>
        <v>50</v>
      </c>
      <c r="X51">
        <f t="shared" si="25"/>
        <v>0</v>
      </c>
    </row>
    <row r="52" spans="1:24" ht="14.25">
      <c r="A52" s="10" t="s">
        <v>33</v>
      </c>
      <c r="B52" s="36">
        <v>882</v>
      </c>
      <c r="C52" s="34">
        <v>0.6405895691609977</v>
      </c>
      <c r="D52" s="18">
        <v>73</v>
      </c>
      <c r="E52" s="1">
        <v>0.039934354485776806</v>
      </c>
      <c r="F52">
        <f t="shared" si="13"/>
        <v>4</v>
      </c>
      <c r="G52">
        <v>48</v>
      </c>
      <c r="H52">
        <f t="shared" si="14"/>
        <v>50</v>
      </c>
      <c r="I52">
        <f t="shared" si="15"/>
        <v>3</v>
      </c>
      <c r="J52">
        <v>48</v>
      </c>
      <c r="K52">
        <f t="shared" si="16"/>
        <v>50</v>
      </c>
      <c r="L52">
        <f t="shared" si="17"/>
        <v>2</v>
      </c>
      <c r="M52">
        <v>49</v>
      </c>
      <c r="N52">
        <f t="shared" si="18"/>
        <v>51</v>
      </c>
      <c r="O52">
        <f t="shared" si="19"/>
        <v>1</v>
      </c>
      <c r="P52">
        <v>50</v>
      </c>
      <c r="Q52">
        <f t="shared" si="20"/>
        <v>52</v>
      </c>
      <c r="R52">
        <f t="shared" si="21"/>
        <v>0</v>
      </c>
      <c r="S52">
        <v>51</v>
      </c>
      <c r="T52">
        <f t="shared" si="22"/>
        <v>51</v>
      </c>
      <c r="U52">
        <f t="shared" si="23"/>
        <v>0</v>
      </c>
      <c r="V52">
        <v>51</v>
      </c>
      <c r="W52">
        <f t="shared" si="24"/>
        <v>51</v>
      </c>
      <c r="X52">
        <f t="shared" si="25"/>
        <v>0</v>
      </c>
    </row>
    <row r="53" spans="1:24" ht="14.25">
      <c r="A53" s="10" t="s">
        <v>80</v>
      </c>
      <c r="B53" s="36">
        <v>829</v>
      </c>
      <c r="C53" s="34">
        <v>0.6272617611580217</v>
      </c>
      <c r="D53" s="18">
        <v>16</v>
      </c>
      <c r="E53" s="1">
        <v>0.08465608465608465</v>
      </c>
      <c r="F53">
        <f t="shared" si="13"/>
        <v>1</v>
      </c>
      <c r="G53">
        <v>53</v>
      </c>
      <c r="H53">
        <f t="shared" si="14"/>
        <v>55</v>
      </c>
      <c r="I53">
        <f t="shared" si="15"/>
        <v>0</v>
      </c>
      <c r="J53">
        <v>54</v>
      </c>
      <c r="K53">
        <f t="shared" si="16"/>
        <v>54</v>
      </c>
      <c r="L53">
        <f t="shared" si="17"/>
        <v>0</v>
      </c>
      <c r="M53">
        <v>54</v>
      </c>
      <c r="N53">
        <f t="shared" si="18"/>
        <v>54</v>
      </c>
      <c r="O53">
        <f t="shared" si="19"/>
        <v>0</v>
      </c>
      <c r="P53">
        <v>53</v>
      </c>
      <c r="Q53">
        <f t="shared" si="20"/>
        <v>53</v>
      </c>
      <c r="R53">
        <f t="shared" si="21"/>
        <v>0</v>
      </c>
      <c r="S53">
        <v>52</v>
      </c>
      <c r="T53">
        <f t="shared" si="22"/>
        <v>52</v>
      </c>
      <c r="U53">
        <f t="shared" si="23"/>
        <v>0</v>
      </c>
      <c r="V53">
        <v>52</v>
      </c>
      <c r="W53">
        <f t="shared" si="24"/>
        <v>52</v>
      </c>
      <c r="X53">
        <f t="shared" si="25"/>
        <v>0</v>
      </c>
    </row>
    <row r="54" spans="1:24" ht="14.25">
      <c r="A54" s="10" t="s">
        <v>63</v>
      </c>
      <c r="B54" s="36">
        <v>904</v>
      </c>
      <c r="C54" s="34">
        <v>0.6393805309734514</v>
      </c>
      <c r="D54" s="18">
        <v>262</v>
      </c>
      <c r="E54" s="1">
        <v>0.0549496644295302</v>
      </c>
      <c r="F54">
        <f t="shared" si="13"/>
        <v>5</v>
      </c>
      <c r="G54">
        <v>49</v>
      </c>
      <c r="H54">
        <f t="shared" si="14"/>
        <v>51</v>
      </c>
      <c r="I54">
        <f t="shared" si="15"/>
        <v>4</v>
      </c>
      <c r="J54">
        <v>50</v>
      </c>
      <c r="K54">
        <f t="shared" si="16"/>
        <v>52</v>
      </c>
      <c r="L54">
        <f t="shared" si="17"/>
        <v>3</v>
      </c>
      <c r="M54">
        <v>51</v>
      </c>
      <c r="N54">
        <f t="shared" si="18"/>
        <v>53</v>
      </c>
      <c r="O54">
        <f t="shared" si="19"/>
        <v>2</v>
      </c>
      <c r="P54">
        <v>52</v>
      </c>
      <c r="Q54">
        <f t="shared" si="20"/>
        <v>54</v>
      </c>
      <c r="R54">
        <f t="shared" si="21"/>
        <v>1</v>
      </c>
      <c r="S54">
        <v>53</v>
      </c>
      <c r="T54">
        <f t="shared" si="22"/>
        <v>55</v>
      </c>
      <c r="U54">
        <f t="shared" si="23"/>
        <v>0</v>
      </c>
      <c r="V54">
        <v>53</v>
      </c>
      <c r="W54">
        <f t="shared" si="24"/>
        <v>53</v>
      </c>
      <c r="X54">
        <f t="shared" si="25"/>
        <v>0</v>
      </c>
    </row>
    <row r="55" spans="1:24" ht="14.25">
      <c r="A55" s="10" t="s">
        <v>60</v>
      </c>
      <c r="B55" s="36">
        <v>2131</v>
      </c>
      <c r="C55" s="34">
        <v>0.6255279211637729</v>
      </c>
      <c r="D55" s="18">
        <v>234</v>
      </c>
      <c r="E55" s="1">
        <v>0.042033411172983655</v>
      </c>
      <c r="F55">
        <f t="shared" si="13"/>
        <v>4</v>
      </c>
      <c r="G55">
        <v>55</v>
      </c>
      <c r="H55">
        <f t="shared" si="14"/>
        <v>57</v>
      </c>
      <c r="I55">
        <f t="shared" si="15"/>
        <v>3</v>
      </c>
      <c r="J55">
        <v>55</v>
      </c>
      <c r="K55">
        <f t="shared" si="16"/>
        <v>57</v>
      </c>
      <c r="L55">
        <f t="shared" si="17"/>
        <v>2</v>
      </c>
      <c r="M55">
        <v>55</v>
      </c>
      <c r="N55">
        <f t="shared" si="18"/>
        <v>57</v>
      </c>
      <c r="O55">
        <f t="shared" si="19"/>
        <v>1</v>
      </c>
      <c r="P55">
        <v>55</v>
      </c>
      <c r="Q55">
        <f t="shared" si="20"/>
        <v>57</v>
      </c>
      <c r="R55">
        <f t="shared" si="21"/>
        <v>0</v>
      </c>
      <c r="S55">
        <v>55</v>
      </c>
      <c r="T55">
        <f t="shared" si="22"/>
        <v>55</v>
      </c>
      <c r="U55">
        <f t="shared" si="23"/>
        <v>0</v>
      </c>
      <c r="V55">
        <v>54</v>
      </c>
      <c r="W55">
        <f t="shared" si="24"/>
        <v>54</v>
      </c>
      <c r="X55">
        <f t="shared" si="25"/>
        <v>0</v>
      </c>
    </row>
    <row r="56" spans="1:24" ht="14.25">
      <c r="A56" s="10" t="s">
        <v>19</v>
      </c>
      <c r="B56" s="36">
        <v>453</v>
      </c>
      <c r="C56" s="34">
        <v>0.6291390728476821</v>
      </c>
      <c r="D56" s="18">
        <v>103</v>
      </c>
      <c r="E56" s="1">
        <v>0.05361790733992712</v>
      </c>
      <c r="F56">
        <f t="shared" si="13"/>
        <v>5</v>
      </c>
      <c r="G56">
        <v>52</v>
      </c>
      <c r="H56">
        <f t="shared" si="14"/>
        <v>54</v>
      </c>
      <c r="I56">
        <f t="shared" si="15"/>
        <v>4</v>
      </c>
      <c r="J56">
        <v>52</v>
      </c>
      <c r="K56">
        <f t="shared" si="16"/>
        <v>54</v>
      </c>
      <c r="L56">
        <f t="shared" si="17"/>
        <v>3</v>
      </c>
      <c r="M56">
        <v>53</v>
      </c>
      <c r="N56">
        <f t="shared" si="18"/>
        <v>55</v>
      </c>
      <c r="O56">
        <f t="shared" si="19"/>
        <v>2</v>
      </c>
      <c r="P56">
        <v>54</v>
      </c>
      <c r="Q56">
        <f t="shared" si="20"/>
        <v>56</v>
      </c>
      <c r="R56">
        <f t="shared" si="21"/>
        <v>1</v>
      </c>
      <c r="S56">
        <v>54</v>
      </c>
      <c r="T56">
        <f t="shared" si="22"/>
        <v>56</v>
      </c>
      <c r="U56">
        <f t="shared" si="23"/>
        <v>0</v>
      </c>
      <c r="V56">
        <v>55</v>
      </c>
      <c r="W56">
        <f t="shared" si="24"/>
        <v>55</v>
      </c>
      <c r="X56">
        <f t="shared" si="25"/>
        <v>0</v>
      </c>
    </row>
    <row r="57" spans="1:24" ht="14.25">
      <c r="A57" s="10" t="s">
        <v>47</v>
      </c>
      <c r="B57" s="36">
        <v>931</v>
      </c>
      <c r="C57" s="34">
        <v>0.6122448979591837</v>
      </c>
      <c r="D57" s="18">
        <v>19</v>
      </c>
      <c r="E57" s="1">
        <v>0.03762376237623762</v>
      </c>
      <c r="F57">
        <f t="shared" si="13"/>
        <v>1</v>
      </c>
      <c r="G57">
        <v>59</v>
      </c>
      <c r="H57">
        <f t="shared" si="14"/>
        <v>61</v>
      </c>
      <c r="I57">
        <f t="shared" si="15"/>
        <v>0</v>
      </c>
      <c r="J57">
        <v>59</v>
      </c>
      <c r="K57">
        <f t="shared" si="16"/>
        <v>59</v>
      </c>
      <c r="L57">
        <f t="shared" si="17"/>
        <v>0</v>
      </c>
      <c r="M57">
        <v>58</v>
      </c>
      <c r="N57">
        <f t="shared" si="18"/>
        <v>58</v>
      </c>
      <c r="O57">
        <f t="shared" si="19"/>
        <v>0</v>
      </c>
      <c r="P57">
        <v>57</v>
      </c>
      <c r="Q57">
        <f t="shared" si="20"/>
        <v>57</v>
      </c>
      <c r="R57">
        <f t="shared" si="21"/>
        <v>0</v>
      </c>
      <c r="S57">
        <v>56</v>
      </c>
      <c r="T57">
        <f t="shared" si="22"/>
        <v>56</v>
      </c>
      <c r="U57">
        <f t="shared" si="23"/>
        <v>0</v>
      </c>
      <c r="V57">
        <v>56</v>
      </c>
      <c r="W57">
        <f t="shared" si="24"/>
        <v>56</v>
      </c>
      <c r="X57">
        <f t="shared" si="25"/>
        <v>0</v>
      </c>
    </row>
    <row r="58" spans="1:24" ht="14.25">
      <c r="A58" s="10" t="s">
        <v>66</v>
      </c>
      <c r="B58" s="36">
        <v>1667</v>
      </c>
      <c r="C58" s="34">
        <v>0.6196760647870426</v>
      </c>
      <c r="D58" s="18">
        <v>263</v>
      </c>
      <c r="E58" s="1">
        <v>0.040140415140415144</v>
      </c>
      <c r="F58">
        <f t="shared" si="13"/>
        <v>4</v>
      </c>
      <c r="G58">
        <v>56</v>
      </c>
      <c r="H58">
        <f t="shared" si="14"/>
        <v>58</v>
      </c>
      <c r="I58">
        <f t="shared" si="15"/>
        <v>3</v>
      </c>
      <c r="J58">
        <v>56</v>
      </c>
      <c r="K58">
        <f t="shared" si="16"/>
        <v>58</v>
      </c>
      <c r="L58">
        <f t="shared" si="17"/>
        <v>2</v>
      </c>
      <c r="M58">
        <v>56</v>
      </c>
      <c r="N58">
        <f t="shared" si="18"/>
        <v>58</v>
      </c>
      <c r="O58">
        <f t="shared" si="19"/>
        <v>1</v>
      </c>
      <c r="P58">
        <v>56</v>
      </c>
      <c r="Q58">
        <f t="shared" si="20"/>
        <v>58</v>
      </c>
      <c r="R58">
        <f t="shared" si="21"/>
        <v>0</v>
      </c>
      <c r="S58">
        <v>57</v>
      </c>
      <c r="T58">
        <f t="shared" si="22"/>
        <v>57</v>
      </c>
      <c r="U58">
        <f t="shared" si="23"/>
        <v>0</v>
      </c>
      <c r="V58">
        <v>57</v>
      </c>
      <c r="W58">
        <f t="shared" si="24"/>
        <v>57</v>
      </c>
      <c r="X58">
        <f t="shared" si="25"/>
        <v>0</v>
      </c>
    </row>
    <row r="59" spans="1:24" ht="14.25">
      <c r="A59" s="10" t="s">
        <v>102</v>
      </c>
      <c r="B59" s="36">
        <v>182</v>
      </c>
      <c r="C59" s="34">
        <v>0.5934065934065934</v>
      </c>
      <c r="D59" s="18">
        <v>0</v>
      </c>
      <c r="E59" s="1">
        <v>0</v>
      </c>
      <c r="F59">
        <f t="shared" si="13"/>
        <v>0</v>
      </c>
      <c r="G59">
        <v>63</v>
      </c>
      <c r="H59">
        <f t="shared" si="14"/>
        <v>63</v>
      </c>
      <c r="I59">
        <f t="shared" si="15"/>
        <v>0</v>
      </c>
      <c r="J59">
        <v>62</v>
      </c>
      <c r="K59">
        <f t="shared" si="16"/>
        <v>62</v>
      </c>
      <c r="L59">
        <f t="shared" si="17"/>
        <v>0</v>
      </c>
      <c r="M59">
        <v>61</v>
      </c>
      <c r="N59">
        <f t="shared" si="18"/>
        <v>61</v>
      </c>
      <c r="O59">
        <f t="shared" si="19"/>
        <v>0</v>
      </c>
      <c r="P59">
        <v>60</v>
      </c>
      <c r="Q59">
        <f t="shared" si="20"/>
        <v>60</v>
      </c>
      <c r="R59">
        <f t="shared" si="21"/>
        <v>0</v>
      </c>
      <c r="S59">
        <v>59</v>
      </c>
      <c r="T59">
        <f t="shared" si="22"/>
        <v>59</v>
      </c>
      <c r="U59">
        <f t="shared" si="23"/>
        <v>0</v>
      </c>
      <c r="V59">
        <v>58</v>
      </c>
      <c r="W59">
        <f t="shared" si="24"/>
        <v>58</v>
      </c>
      <c r="X59">
        <f t="shared" si="25"/>
        <v>0</v>
      </c>
    </row>
    <row r="60" spans="1:24" ht="14.25">
      <c r="A60" s="10" t="s">
        <v>64</v>
      </c>
      <c r="B60" s="36">
        <v>186</v>
      </c>
      <c r="C60" s="34">
        <v>0.532258064516129</v>
      </c>
      <c r="D60" s="18">
        <v>14</v>
      </c>
      <c r="E60" s="1">
        <v>0.03674540682414698</v>
      </c>
      <c r="F60">
        <f t="shared" si="13"/>
        <v>1</v>
      </c>
      <c r="G60">
        <v>64</v>
      </c>
      <c r="H60">
        <f t="shared" si="14"/>
        <v>66</v>
      </c>
      <c r="I60">
        <f t="shared" si="15"/>
        <v>0</v>
      </c>
      <c r="J60">
        <v>64</v>
      </c>
      <c r="K60">
        <f t="shared" si="16"/>
        <v>64</v>
      </c>
      <c r="L60">
        <f t="shared" si="17"/>
        <v>0</v>
      </c>
      <c r="M60">
        <v>63</v>
      </c>
      <c r="N60">
        <f t="shared" si="18"/>
        <v>63</v>
      </c>
      <c r="O60">
        <f t="shared" si="19"/>
        <v>0</v>
      </c>
      <c r="P60">
        <v>62</v>
      </c>
      <c r="Q60">
        <f t="shared" si="20"/>
        <v>62</v>
      </c>
      <c r="R60">
        <f t="shared" si="21"/>
        <v>0</v>
      </c>
      <c r="S60">
        <v>61</v>
      </c>
      <c r="T60">
        <f t="shared" si="22"/>
        <v>61</v>
      </c>
      <c r="U60">
        <f t="shared" si="23"/>
        <v>0</v>
      </c>
      <c r="V60">
        <v>60</v>
      </c>
      <c r="W60">
        <f t="shared" si="24"/>
        <v>60</v>
      </c>
      <c r="X60">
        <f t="shared" si="25"/>
        <v>0</v>
      </c>
    </row>
    <row r="61" spans="1:24" ht="14.25">
      <c r="A61" s="10" t="s">
        <v>49</v>
      </c>
      <c r="B61" s="36">
        <v>1702</v>
      </c>
      <c r="C61" s="34">
        <v>0.6145710928319624</v>
      </c>
      <c r="D61" s="18">
        <v>268</v>
      </c>
      <c r="E61" s="1">
        <v>0.06134126802471961</v>
      </c>
      <c r="F61">
        <f t="shared" si="13"/>
        <v>6</v>
      </c>
      <c r="G61">
        <v>57</v>
      </c>
      <c r="H61">
        <f t="shared" si="14"/>
        <v>59</v>
      </c>
      <c r="I61">
        <f t="shared" si="15"/>
        <v>5</v>
      </c>
      <c r="J61">
        <v>57</v>
      </c>
      <c r="K61">
        <f t="shared" si="16"/>
        <v>59</v>
      </c>
      <c r="L61">
        <f t="shared" si="17"/>
        <v>4</v>
      </c>
      <c r="M61">
        <v>57</v>
      </c>
      <c r="N61">
        <f t="shared" si="18"/>
        <v>59</v>
      </c>
      <c r="O61">
        <f t="shared" si="19"/>
        <v>3</v>
      </c>
      <c r="P61">
        <v>58</v>
      </c>
      <c r="Q61">
        <f t="shared" si="20"/>
        <v>60</v>
      </c>
      <c r="R61">
        <f t="shared" si="21"/>
        <v>2</v>
      </c>
      <c r="S61">
        <v>58</v>
      </c>
      <c r="T61">
        <f t="shared" si="22"/>
        <v>60</v>
      </c>
      <c r="U61">
        <f t="shared" si="23"/>
        <v>1</v>
      </c>
      <c r="V61">
        <v>59</v>
      </c>
      <c r="W61">
        <f t="shared" si="24"/>
        <v>61</v>
      </c>
      <c r="X61">
        <f t="shared" si="25"/>
        <v>0</v>
      </c>
    </row>
    <row r="62" spans="1:24" ht="14.25">
      <c r="A62" s="10" t="s">
        <v>31</v>
      </c>
      <c r="B62" s="36">
        <v>1084</v>
      </c>
      <c r="C62" s="34">
        <v>0.6143911439114391</v>
      </c>
      <c r="D62" s="18">
        <v>221</v>
      </c>
      <c r="E62" s="1">
        <v>0.04695134905459953</v>
      </c>
      <c r="F62">
        <f t="shared" si="13"/>
        <v>5</v>
      </c>
      <c r="G62">
        <v>58</v>
      </c>
      <c r="H62">
        <f t="shared" si="14"/>
        <v>60</v>
      </c>
      <c r="I62">
        <f t="shared" si="15"/>
        <v>4</v>
      </c>
      <c r="J62">
        <v>58</v>
      </c>
      <c r="K62">
        <f t="shared" si="16"/>
        <v>60</v>
      </c>
      <c r="L62">
        <f t="shared" si="17"/>
        <v>3</v>
      </c>
      <c r="M62">
        <v>59</v>
      </c>
      <c r="N62">
        <f t="shared" si="18"/>
        <v>61</v>
      </c>
      <c r="O62">
        <f t="shared" si="19"/>
        <v>2</v>
      </c>
      <c r="P62">
        <v>59</v>
      </c>
      <c r="Q62">
        <f t="shared" si="20"/>
        <v>61</v>
      </c>
      <c r="R62">
        <f t="shared" si="21"/>
        <v>1</v>
      </c>
      <c r="S62">
        <v>60</v>
      </c>
      <c r="T62">
        <f t="shared" si="22"/>
        <v>62</v>
      </c>
      <c r="U62">
        <f t="shared" si="23"/>
        <v>0</v>
      </c>
      <c r="V62">
        <v>61</v>
      </c>
      <c r="W62">
        <f t="shared" si="24"/>
        <v>61</v>
      </c>
      <c r="X62">
        <f t="shared" si="25"/>
        <v>0</v>
      </c>
    </row>
    <row r="63" spans="1:24" ht="14.25">
      <c r="A63" s="10" t="s">
        <v>20</v>
      </c>
      <c r="B63" s="36">
        <v>1101</v>
      </c>
      <c r="C63" s="34">
        <v>0.6094459582198002</v>
      </c>
      <c r="D63" s="18">
        <v>183</v>
      </c>
      <c r="E63" s="1">
        <v>0.04985017706347045</v>
      </c>
      <c r="F63">
        <f t="shared" si="13"/>
        <v>5</v>
      </c>
      <c r="G63">
        <v>61</v>
      </c>
      <c r="H63">
        <f t="shared" si="14"/>
        <v>63</v>
      </c>
      <c r="I63">
        <f t="shared" si="15"/>
        <v>4</v>
      </c>
      <c r="J63">
        <v>61</v>
      </c>
      <c r="K63">
        <f t="shared" si="16"/>
        <v>63</v>
      </c>
      <c r="L63">
        <f t="shared" si="17"/>
        <v>3</v>
      </c>
      <c r="M63">
        <v>62</v>
      </c>
      <c r="N63">
        <f t="shared" si="18"/>
        <v>64</v>
      </c>
      <c r="O63">
        <f t="shared" si="19"/>
        <v>2</v>
      </c>
      <c r="P63">
        <v>63</v>
      </c>
      <c r="Q63">
        <f t="shared" si="20"/>
        <v>65</v>
      </c>
      <c r="R63">
        <f t="shared" si="21"/>
        <v>1</v>
      </c>
      <c r="S63">
        <v>63</v>
      </c>
      <c r="T63">
        <f t="shared" si="22"/>
        <v>65</v>
      </c>
      <c r="U63">
        <f t="shared" si="23"/>
        <v>0</v>
      </c>
      <c r="V63">
        <v>63</v>
      </c>
      <c r="W63">
        <f t="shared" si="24"/>
        <v>63</v>
      </c>
      <c r="X63">
        <f t="shared" si="25"/>
        <v>0</v>
      </c>
    </row>
    <row r="64" spans="1:24" ht="14.25">
      <c r="A64" s="10" t="s">
        <v>65</v>
      </c>
      <c r="B64" s="36">
        <v>585</v>
      </c>
      <c r="C64" s="34">
        <v>0.611965811965812</v>
      </c>
      <c r="D64" s="18">
        <v>280</v>
      </c>
      <c r="E64" s="1">
        <v>0.055161544523246654</v>
      </c>
      <c r="F64">
        <f t="shared" si="13"/>
        <v>6</v>
      </c>
      <c r="G64">
        <v>60</v>
      </c>
      <c r="H64">
        <f t="shared" si="14"/>
        <v>62</v>
      </c>
      <c r="I64">
        <f t="shared" si="15"/>
        <v>5</v>
      </c>
      <c r="J64">
        <v>60</v>
      </c>
      <c r="K64">
        <f t="shared" si="16"/>
        <v>62</v>
      </c>
      <c r="L64">
        <f t="shared" si="17"/>
        <v>4</v>
      </c>
      <c r="M64">
        <v>60</v>
      </c>
      <c r="N64">
        <f t="shared" si="18"/>
        <v>62</v>
      </c>
      <c r="O64">
        <f t="shared" si="19"/>
        <v>3</v>
      </c>
      <c r="P64">
        <v>61</v>
      </c>
      <c r="Q64">
        <f t="shared" si="20"/>
        <v>63</v>
      </c>
      <c r="R64">
        <f t="shared" si="21"/>
        <v>2</v>
      </c>
      <c r="S64">
        <v>62</v>
      </c>
      <c r="T64">
        <f t="shared" si="22"/>
        <v>64</v>
      </c>
      <c r="U64">
        <f t="shared" si="23"/>
        <v>1</v>
      </c>
      <c r="V64">
        <v>62</v>
      </c>
      <c r="W64">
        <f t="shared" si="24"/>
        <v>64</v>
      </c>
      <c r="X64">
        <f t="shared" si="25"/>
        <v>0</v>
      </c>
    </row>
    <row r="65" spans="1:24" ht="14.25">
      <c r="A65" s="10" t="s">
        <v>30</v>
      </c>
      <c r="B65" s="36">
        <v>868</v>
      </c>
      <c r="C65" s="34">
        <v>0.6048387096774194</v>
      </c>
      <c r="D65" s="18">
        <v>68</v>
      </c>
      <c r="E65" s="1">
        <v>0.055692055692055695</v>
      </c>
      <c r="F65">
        <f t="shared" si="13"/>
        <v>6</v>
      </c>
      <c r="G65">
        <v>62</v>
      </c>
      <c r="H65">
        <f t="shared" si="14"/>
        <v>64</v>
      </c>
      <c r="I65">
        <f t="shared" si="15"/>
        <v>5</v>
      </c>
      <c r="J65">
        <v>63</v>
      </c>
      <c r="K65">
        <f t="shared" si="16"/>
        <v>65</v>
      </c>
      <c r="L65">
        <f t="shared" si="17"/>
        <v>4</v>
      </c>
      <c r="M65">
        <v>64</v>
      </c>
      <c r="N65">
        <f t="shared" si="18"/>
        <v>66</v>
      </c>
      <c r="O65">
        <f t="shared" si="19"/>
        <v>3</v>
      </c>
      <c r="P65">
        <v>64</v>
      </c>
      <c r="Q65">
        <f t="shared" si="20"/>
        <v>66</v>
      </c>
      <c r="R65">
        <f t="shared" si="21"/>
        <v>2</v>
      </c>
      <c r="S65">
        <v>64</v>
      </c>
      <c r="T65">
        <f t="shared" si="22"/>
        <v>66</v>
      </c>
      <c r="U65">
        <f t="shared" si="23"/>
        <v>1</v>
      </c>
      <c r="V65">
        <v>64</v>
      </c>
      <c r="W65">
        <f t="shared" si="24"/>
        <v>66</v>
      </c>
      <c r="X65">
        <f t="shared" si="2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PageLayoutView="0" workbookViewId="0" topLeftCell="A30">
      <selection activeCell="A1" sqref="A1:B70"/>
    </sheetView>
  </sheetViews>
  <sheetFormatPr defaultColWidth="9.00390625" defaultRowHeight="14.25"/>
  <cols>
    <col min="1" max="1" width="20.75390625" style="10" customWidth="1"/>
    <col min="2" max="2" width="9.00390625" style="41" customWidth="1"/>
  </cols>
  <sheetData>
    <row r="1" spans="1:2" ht="14.25">
      <c r="A1" s="10" t="s">
        <v>24</v>
      </c>
      <c r="B1" s="41">
        <v>79.65811965811966</v>
      </c>
    </row>
    <row r="2" spans="1:2" ht="14.25">
      <c r="A2" s="10" t="s">
        <v>55</v>
      </c>
      <c r="B2" s="41">
        <v>77.95857988165682</v>
      </c>
    </row>
    <row r="3" spans="1:2" ht="14.25">
      <c r="A3" s="10" t="s">
        <v>29</v>
      </c>
      <c r="B3" s="41">
        <v>76.875</v>
      </c>
    </row>
    <row r="4" spans="1:2" ht="14.25">
      <c r="A4" s="10" t="s">
        <v>70</v>
      </c>
      <c r="B4" s="41">
        <v>76.17260787992495</v>
      </c>
    </row>
    <row r="5" spans="1:2" ht="14.25">
      <c r="A5" s="10" t="s">
        <v>115</v>
      </c>
      <c r="B5" s="41">
        <v>75.40983606557377</v>
      </c>
    </row>
    <row r="6" spans="1:2" ht="14.25">
      <c r="A6" s="10" t="s">
        <v>42</v>
      </c>
      <c r="B6" s="41">
        <v>74.53580901856762</v>
      </c>
    </row>
    <row r="7" spans="1:2" ht="14.25">
      <c r="A7" s="10" t="s">
        <v>18</v>
      </c>
      <c r="B7" s="41">
        <v>72.84688995215312</v>
      </c>
    </row>
    <row r="8" spans="1:2" ht="14.25">
      <c r="A8" s="10" t="s">
        <v>36</v>
      </c>
      <c r="B8" s="41">
        <v>74.08088235294117</v>
      </c>
    </row>
    <row r="9" spans="1:2" ht="14.25">
      <c r="A9" s="10" t="s">
        <v>37</v>
      </c>
      <c r="B9" s="41">
        <v>72.40437158469946</v>
      </c>
    </row>
    <row r="10" spans="1:2" ht="14.25">
      <c r="A10" s="10" t="s">
        <v>82</v>
      </c>
      <c r="B10" s="41">
        <v>70.9895052473763</v>
      </c>
    </row>
    <row r="11" spans="1:2" ht="14.25">
      <c r="A11" s="10" t="s">
        <v>17</v>
      </c>
      <c r="B11" s="41">
        <v>70.75098814229248</v>
      </c>
    </row>
    <row r="12" spans="1:2" ht="14.25">
      <c r="A12" s="10" t="s">
        <v>67</v>
      </c>
      <c r="B12" s="41">
        <v>70.24713914799501</v>
      </c>
    </row>
    <row r="13" spans="1:2" ht="14.25">
      <c r="A13" s="10" t="s">
        <v>61</v>
      </c>
      <c r="B13" s="41">
        <v>70.12138188608776</v>
      </c>
    </row>
    <row r="14" spans="1:2" ht="14.25">
      <c r="A14" s="10" t="s">
        <v>52</v>
      </c>
      <c r="B14" s="41">
        <v>70.0956937799043</v>
      </c>
    </row>
    <row r="15" spans="1:2" ht="14.25">
      <c r="A15" s="10" t="s">
        <v>64</v>
      </c>
      <c r="B15" s="41">
        <v>70.02457002457004</v>
      </c>
    </row>
    <row r="16" spans="1:2" ht="14.25">
      <c r="A16" s="10" t="s">
        <v>22</v>
      </c>
      <c r="B16" s="41">
        <v>69.95572422517394</v>
      </c>
    </row>
    <row r="17" spans="1:2" ht="14.25">
      <c r="A17" s="10" t="s">
        <v>79</v>
      </c>
      <c r="B17" s="41">
        <v>69.7459584295612</v>
      </c>
    </row>
    <row r="18" spans="1:2" ht="14.25">
      <c r="A18" s="10" t="s">
        <v>26</v>
      </c>
      <c r="B18" s="41">
        <v>69.73293768545994</v>
      </c>
    </row>
    <row r="19" spans="1:2" ht="14.25">
      <c r="A19" s="10" t="s">
        <v>105</v>
      </c>
      <c r="B19" s="41">
        <v>69.57123098201937</v>
      </c>
    </row>
    <row r="20" spans="1:2" ht="14.25">
      <c r="A20" s="10" t="s">
        <v>39</v>
      </c>
      <c r="B20" s="41">
        <v>69.49685534591195</v>
      </c>
    </row>
    <row r="21" spans="1:2" ht="14.25">
      <c r="A21" s="10" t="s">
        <v>108</v>
      </c>
      <c r="B21" s="41">
        <v>69.45244956772333</v>
      </c>
    </row>
    <row r="22" spans="1:2" ht="14.25">
      <c r="A22" s="10" t="s">
        <v>78</v>
      </c>
      <c r="B22" s="41">
        <v>69.32515337423312</v>
      </c>
    </row>
    <row r="23" spans="1:2" ht="14.25">
      <c r="A23" s="10" t="s">
        <v>63</v>
      </c>
      <c r="B23" s="41">
        <v>69.06077348066299</v>
      </c>
    </row>
    <row r="24" spans="1:2" ht="14.25">
      <c r="A24" s="10" t="s">
        <v>41</v>
      </c>
      <c r="B24" s="41">
        <v>68.92278360343184</v>
      </c>
    </row>
    <row r="25" spans="1:2" ht="14.25">
      <c r="A25" s="10" t="s">
        <v>32</v>
      </c>
      <c r="B25" s="41">
        <v>68.91117478510029</v>
      </c>
    </row>
    <row r="26" spans="1:2" ht="14.25">
      <c r="A26" s="10" t="s">
        <v>68</v>
      </c>
      <c r="B26" s="41">
        <v>68.50393700787401</v>
      </c>
    </row>
    <row r="27" spans="1:2" ht="14.25">
      <c r="A27" s="10" t="s">
        <v>34</v>
      </c>
      <c r="B27" s="41">
        <v>68.29268292682927</v>
      </c>
    </row>
    <row r="28" spans="1:2" ht="14.25">
      <c r="A28" s="10" t="s">
        <v>50</v>
      </c>
      <c r="B28" s="41">
        <v>68.17610062893083</v>
      </c>
    </row>
    <row r="29" spans="1:2" ht="14.25">
      <c r="A29" s="10" t="s">
        <v>21</v>
      </c>
      <c r="B29" s="41">
        <v>68.13842482100237</v>
      </c>
    </row>
    <row r="30" spans="1:2" ht="14.25">
      <c r="A30" s="10" t="s">
        <v>46</v>
      </c>
      <c r="B30" s="41">
        <v>67.6904176904177</v>
      </c>
    </row>
    <row r="31" spans="1:2" ht="14.25">
      <c r="A31" s="10" t="s">
        <v>27</v>
      </c>
      <c r="B31" s="41">
        <v>67.46987951807229</v>
      </c>
    </row>
    <row r="32" spans="1:2" ht="14.25">
      <c r="A32" s="10" t="s">
        <v>38</v>
      </c>
      <c r="B32" s="41">
        <v>67.32909379968204</v>
      </c>
    </row>
    <row r="33" spans="1:2" ht="14.25">
      <c r="A33" s="10" t="s">
        <v>58</v>
      </c>
      <c r="B33" s="41">
        <v>67.29166666666667</v>
      </c>
    </row>
    <row r="34" spans="1:2" ht="14.25">
      <c r="A34" s="10" t="s">
        <v>80</v>
      </c>
      <c r="B34" s="41">
        <v>66.9511249030256</v>
      </c>
    </row>
    <row r="35" spans="1:2" ht="14.25">
      <c r="A35" s="10" t="s">
        <v>47</v>
      </c>
      <c r="B35" s="41">
        <v>66.53846153846155</v>
      </c>
    </row>
    <row r="36" spans="1:2" ht="14.25">
      <c r="A36" s="10" t="s">
        <v>25</v>
      </c>
      <c r="B36" s="41">
        <v>66.43598615916956</v>
      </c>
    </row>
    <row r="37" spans="1:2" ht="14.25">
      <c r="A37" s="10" t="s">
        <v>83</v>
      </c>
      <c r="B37" s="41">
        <v>66.14457831325302</v>
      </c>
    </row>
    <row r="38" spans="1:2" ht="14.25">
      <c r="A38" s="10" t="s">
        <v>49</v>
      </c>
      <c r="B38" s="41">
        <v>66.07364501448075</v>
      </c>
    </row>
    <row r="39" spans="1:2" ht="14.25">
      <c r="A39" s="10" t="s">
        <v>73</v>
      </c>
      <c r="B39" s="41">
        <v>65.99099099099098</v>
      </c>
    </row>
    <row r="40" spans="1:2" ht="14.25">
      <c r="A40" s="10" t="s">
        <v>114</v>
      </c>
      <c r="B40" s="41">
        <v>65.89958158995816</v>
      </c>
    </row>
    <row r="41" spans="1:2" ht="14.25">
      <c r="A41" s="10" t="s">
        <v>113</v>
      </c>
      <c r="B41" s="41">
        <v>65.77319587628865</v>
      </c>
    </row>
    <row r="42" spans="1:2" ht="14.25">
      <c r="A42" s="10" t="s">
        <v>57</v>
      </c>
      <c r="B42" s="41">
        <v>65.56380823767725</v>
      </c>
    </row>
    <row r="43" spans="1:2" ht="14.25">
      <c r="A43" s="10" t="s">
        <v>116</v>
      </c>
      <c r="B43" s="41">
        <v>65.55555555555556</v>
      </c>
    </row>
    <row r="44" spans="1:2" ht="14.25">
      <c r="A44" s="10" t="s">
        <v>54</v>
      </c>
      <c r="B44" s="41">
        <v>65.5327663831916</v>
      </c>
    </row>
    <row r="45" spans="1:2" ht="14.25">
      <c r="A45" s="10" t="s">
        <v>59</v>
      </c>
      <c r="B45" s="41">
        <v>65.26757607555089</v>
      </c>
    </row>
    <row r="46" spans="1:2" ht="14.25">
      <c r="A46" s="10" t="s">
        <v>28</v>
      </c>
      <c r="B46" s="41">
        <v>64.96478873239437</v>
      </c>
    </row>
    <row r="47" spans="1:2" ht="14.25">
      <c r="A47" s="10" t="s">
        <v>48</v>
      </c>
      <c r="B47" s="41">
        <v>64.95287060839759</v>
      </c>
    </row>
    <row r="48" spans="1:2" ht="14.25">
      <c r="A48" s="10" t="s">
        <v>103</v>
      </c>
      <c r="B48" s="41">
        <v>64.93506493506494</v>
      </c>
    </row>
    <row r="49" spans="1:2" ht="14.25">
      <c r="A49" s="10" t="s">
        <v>51</v>
      </c>
      <c r="B49" s="41">
        <v>64.3956043956044</v>
      </c>
    </row>
    <row r="50" spans="1:2" ht="14.25">
      <c r="A50" s="10" t="s">
        <v>65</v>
      </c>
      <c r="B50" s="41">
        <v>64.34511434511434</v>
      </c>
    </row>
    <row r="51" spans="1:2" ht="14.25">
      <c r="A51" s="10" t="s">
        <v>31</v>
      </c>
      <c r="B51" s="41">
        <v>64.10098522167486</v>
      </c>
    </row>
    <row r="52" spans="1:2" ht="14.25">
      <c r="A52" s="10" t="s">
        <v>84</v>
      </c>
      <c r="B52" s="41">
        <v>63.706992230854596</v>
      </c>
    </row>
    <row r="53" spans="1:2" ht="14.25">
      <c r="A53" s="10" t="s">
        <v>45</v>
      </c>
      <c r="B53" s="41">
        <v>63.45177664974619</v>
      </c>
    </row>
    <row r="54" spans="1:2" ht="14.25">
      <c r="A54" s="10" t="s">
        <v>40</v>
      </c>
      <c r="B54" s="41">
        <v>63.41463414634146</v>
      </c>
    </row>
    <row r="55" spans="1:2" ht="14.25">
      <c r="A55" s="10" t="s">
        <v>66</v>
      </c>
      <c r="B55" s="41">
        <v>63.02186878727633</v>
      </c>
    </row>
    <row r="56" spans="1:2" ht="14.25">
      <c r="A56" s="10" t="s">
        <v>77</v>
      </c>
      <c r="B56" s="41">
        <v>62.39035087719299</v>
      </c>
    </row>
    <row r="57" spans="1:2" ht="14.25">
      <c r="A57" s="10" t="s">
        <v>33</v>
      </c>
      <c r="B57" s="41">
        <v>62.21419975932611</v>
      </c>
    </row>
    <row r="58" spans="1:2" ht="14.25">
      <c r="A58" s="10" t="s">
        <v>107</v>
      </c>
      <c r="B58" s="41">
        <v>61.92468619246863</v>
      </c>
    </row>
    <row r="59" spans="1:2" ht="14.25">
      <c r="A59" s="10" t="s">
        <v>56</v>
      </c>
      <c r="B59" s="41">
        <v>61.88976377952755</v>
      </c>
    </row>
    <row r="60" spans="1:2" ht="14.25">
      <c r="A60" s="10" t="s">
        <v>104</v>
      </c>
      <c r="B60" s="41">
        <v>61.722488038277525</v>
      </c>
    </row>
    <row r="61" spans="1:2" ht="14.25">
      <c r="A61" s="10" t="s">
        <v>60</v>
      </c>
      <c r="B61" s="41">
        <v>61.46520146520146</v>
      </c>
    </row>
    <row r="62" spans="1:2" ht="14.25">
      <c r="A62" s="10" t="s">
        <v>16</v>
      </c>
      <c r="B62" s="41">
        <v>61.351351351351354</v>
      </c>
    </row>
    <row r="63" spans="1:2" ht="14.25">
      <c r="A63" s="10" t="s">
        <v>43</v>
      </c>
      <c r="B63" s="41">
        <v>60.67125645438898</v>
      </c>
    </row>
    <row r="64" spans="1:2" ht="14.25">
      <c r="A64" s="10" t="s">
        <v>76</v>
      </c>
      <c r="B64" s="41">
        <v>60.17964071856288</v>
      </c>
    </row>
    <row r="65" spans="1:2" ht="14.25">
      <c r="A65" s="10" t="s">
        <v>44</v>
      </c>
      <c r="B65" s="41">
        <v>60</v>
      </c>
    </row>
    <row r="66" spans="1:2" ht="14.25">
      <c r="A66" s="10" t="s">
        <v>19</v>
      </c>
      <c r="B66" s="41">
        <v>58.11209439528023</v>
      </c>
    </row>
    <row r="67" spans="1:2" ht="14.25">
      <c r="A67" s="10" t="s">
        <v>102</v>
      </c>
      <c r="B67" s="41">
        <v>56.77083333333335</v>
      </c>
    </row>
    <row r="68" spans="1:2" ht="14.25">
      <c r="A68" s="10" t="s">
        <v>20</v>
      </c>
      <c r="B68" s="41">
        <v>56.07416879795396</v>
      </c>
    </row>
    <row r="69" spans="1:2" ht="14.25">
      <c r="A69" s="10" t="s">
        <v>106</v>
      </c>
      <c r="B69" s="41">
        <v>55.932203389830505</v>
      </c>
    </row>
    <row r="70" spans="1:2" ht="14.25">
      <c r="A70" s="10" t="s">
        <v>30</v>
      </c>
      <c r="B70" s="41">
        <v>55.86080586080586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E8" sqref="E8:E12"/>
    </sheetView>
  </sheetViews>
  <sheetFormatPr defaultColWidth="9.00390625" defaultRowHeight="14.25"/>
  <cols>
    <col min="1" max="1" width="43.375" style="0" customWidth="1"/>
    <col min="3" max="3" width="9.00390625" style="39" customWidth="1"/>
    <col min="5" max="5" width="20.625" style="0" customWidth="1"/>
  </cols>
  <sheetData>
    <row r="1" spans="1:3" ht="14.25">
      <c r="A1" s="10" t="s">
        <v>70</v>
      </c>
      <c r="B1">
        <v>0</v>
      </c>
      <c r="C1" s="39" t="s">
        <v>81</v>
      </c>
    </row>
    <row r="2" spans="1:3" ht="14.25">
      <c r="A2" s="10" t="s">
        <v>61</v>
      </c>
      <c r="B2">
        <v>0</v>
      </c>
      <c r="C2" s="39" t="s">
        <v>81</v>
      </c>
    </row>
    <row r="3" spans="1:3" ht="14.25">
      <c r="A3" s="10" t="s">
        <v>53</v>
      </c>
      <c r="B3">
        <v>0</v>
      </c>
      <c r="C3" s="39" t="s">
        <v>81</v>
      </c>
    </row>
    <row r="4" spans="1:3" ht="14.25">
      <c r="A4" s="10" t="s">
        <v>117</v>
      </c>
      <c r="B4">
        <v>0</v>
      </c>
      <c r="C4" s="39" t="s">
        <v>81</v>
      </c>
    </row>
    <row r="5" spans="1:3" ht="14.25">
      <c r="A5" s="10" t="s">
        <v>75</v>
      </c>
      <c r="B5">
        <v>2</v>
      </c>
      <c r="C5" s="39">
        <v>0.18181818181818182</v>
      </c>
    </row>
    <row r="6" spans="1:3" ht="14.25">
      <c r="A6" s="10" t="s">
        <v>52</v>
      </c>
      <c r="B6">
        <v>60</v>
      </c>
      <c r="C6" s="39">
        <v>0.04669260700389105</v>
      </c>
    </row>
    <row r="7" spans="1:3" ht="14.25">
      <c r="A7" s="10" t="s">
        <v>23</v>
      </c>
      <c r="B7">
        <v>12</v>
      </c>
      <c r="C7" s="39">
        <v>0.04428044280442804</v>
      </c>
    </row>
    <row r="8" spans="1:5" ht="14.25">
      <c r="A8" s="10" t="s">
        <v>39</v>
      </c>
      <c r="B8">
        <v>39</v>
      </c>
      <c r="C8" s="39">
        <v>0.0391566265060241</v>
      </c>
      <c r="E8" s="10" t="s">
        <v>119</v>
      </c>
    </row>
    <row r="9" spans="1:5" ht="14.25">
      <c r="A9" s="10" t="s">
        <v>83</v>
      </c>
      <c r="B9">
        <v>24</v>
      </c>
      <c r="C9" s="39">
        <v>0.0379746835443038</v>
      </c>
      <c r="E9" s="10" t="s">
        <v>120</v>
      </c>
    </row>
    <row r="10" spans="1:5" ht="14.25">
      <c r="A10" s="10" t="s">
        <v>103</v>
      </c>
      <c r="B10">
        <v>28</v>
      </c>
      <c r="C10" s="39">
        <v>0.03753351206434316</v>
      </c>
      <c r="E10" s="10" t="s">
        <v>121</v>
      </c>
    </row>
    <row r="11" spans="1:5" ht="14.25">
      <c r="A11" s="10" t="s">
        <v>64</v>
      </c>
      <c r="B11">
        <v>23</v>
      </c>
      <c r="C11" s="39">
        <v>0.0372168284789644</v>
      </c>
      <c r="E11" s="10" t="s">
        <v>122</v>
      </c>
    </row>
    <row r="12" spans="1:5" ht="14.25">
      <c r="A12" s="10" t="s">
        <v>73</v>
      </c>
      <c r="B12">
        <v>18</v>
      </c>
      <c r="C12" s="39">
        <v>0.036585365853658534</v>
      </c>
      <c r="E12" s="10" t="s">
        <v>123</v>
      </c>
    </row>
    <row r="13" spans="1:3" ht="14.25">
      <c r="A13" s="10" t="s">
        <v>115</v>
      </c>
      <c r="B13">
        <v>2</v>
      </c>
      <c r="C13" s="39">
        <v>0.03636363636363636</v>
      </c>
    </row>
    <row r="14" spans="1:3" ht="14.25">
      <c r="A14" s="10" t="s">
        <v>62</v>
      </c>
      <c r="B14">
        <v>1</v>
      </c>
      <c r="C14" s="39">
        <v>0.03571428571428571</v>
      </c>
    </row>
    <row r="15" spans="1:3" ht="14.25">
      <c r="A15" s="10" t="s">
        <v>63</v>
      </c>
      <c r="B15">
        <v>123</v>
      </c>
      <c r="C15" s="39">
        <v>0.035082715345122646</v>
      </c>
    </row>
    <row r="16" spans="1:3" ht="14.25">
      <c r="A16" s="10" t="s">
        <v>65</v>
      </c>
      <c r="B16">
        <v>116</v>
      </c>
      <c r="C16" s="39">
        <v>0.034834834834834835</v>
      </c>
    </row>
    <row r="17" spans="1:3" ht="14.25">
      <c r="A17" s="10" t="s">
        <v>41</v>
      </c>
      <c r="B17">
        <v>115</v>
      </c>
      <c r="C17" s="39">
        <v>0.0327355536578423</v>
      </c>
    </row>
    <row r="18" spans="1:3" ht="14.25">
      <c r="A18" s="10" t="s">
        <v>20</v>
      </c>
      <c r="B18">
        <v>143</v>
      </c>
      <c r="C18" s="39">
        <v>0.03214928057553957</v>
      </c>
    </row>
    <row r="19" spans="1:3" ht="14.25">
      <c r="A19" s="10" t="s">
        <v>35</v>
      </c>
      <c r="B19">
        <v>8</v>
      </c>
      <c r="C19" s="39">
        <v>0.031496062992125984</v>
      </c>
    </row>
    <row r="20" spans="1:3" ht="14.25">
      <c r="A20" s="10" t="s">
        <v>59</v>
      </c>
      <c r="B20">
        <v>127</v>
      </c>
      <c r="C20" s="39">
        <v>0.03145900421104781</v>
      </c>
    </row>
    <row r="21" spans="1:3" ht="14.25">
      <c r="A21" s="10" t="s">
        <v>27</v>
      </c>
      <c r="B21">
        <v>25</v>
      </c>
      <c r="C21" s="39">
        <v>0.031446540880503145</v>
      </c>
    </row>
    <row r="22" spans="1:3" ht="14.25">
      <c r="A22" s="10" t="s">
        <v>36</v>
      </c>
      <c r="B22">
        <v>56</v>
      </c>
      <c r="C22" s="39">
        <v>0.03137254901960784</v>
      </c>
    </row>
    <row r="23" spans="1:3" ht="14.25">
      <c r="A23" s="10" t="s">
        <v>28</v>
      </c>
      <c r="B23">
        <v>131</v>
      </c>
      <c r="C23" s="39">
        <v>0.03051479152108083</v>
      </c>
    </row>
    <row r="24" spans="1:3" ht="14.25">
      <c r="A24" s="10" t="s">
        <v>30</v>
      </c>
      <c r="B24">
        <v>83</v>
      </c>
      <c r="C24" s="39">
        <v>0.03018181818181818</v>
      </c>
    </row>
    <row r="25" spans="1:3" ht="14.25">
      <c r="A25" s="10" t="s">
        <v>22</v>
      </c>
      <c r="B25">
        <v>142</v>
      </c>
      <c r="C25" s="39">
        <v>0.029894736842105262</v>
      </c>
    </row>
    <row r="26" spans="1:3" ht="14.25">
      <c r="A26" s="10" t="s">
        <v>56</v>
      </c>
      <c r="B26">
        <v>156</v>
      </c>
      <c r="C26" s="39">
        <v>0.029657794676806085</v>
      </c>
    </row>
    <row r="27" spans="1:3" ht="14.25">
      <c r="A27" s="10" t="s">
        <v>40</v>
      </c>
      <c r="B27">
        <v>54</v>
      </c>
      <c r="C27" s="39">
        <v>0.02914193200215866</v>
      </c>
    </row>
    <row r="28" spans="1:3" ht="14.25">
      <c r="A28" s="10" t="s">
        <v>37</v>
      </c>
      <c r="B28">
        <v>97</v>
      </c>
      <c r="C28" s="39">
        <v>0.028946583109519548</v>
      </c>
    </row>
    <row r="29" spans="1:3" ht="14.25">
      <c r="A29" s="10" t="s">
        <v>113</v>
      </c>
      <c r="B29">
        <v>9</v>
      </c>
      <c r="C29" s="39">
        <v>0.02857142857142857</v>
      </c>
    </row>
    <row r="30" spans="1:3" ht="14.25">
      <c r="A30" s="10" t="s">
        <v>42</v>
      </c>
      <c r="B30">
        <v>43</v>
      </c>
      <c r="C30" s="39">
        <v>0.028326745718050064</v>
      </c>
    </row>
    <row r="31" spans="1:3" ht="14.25">
      <c r="A31" s="10" t="s">
        <v>80</v>
      </c>
      <c r="B31">
        <v>35</v>
      </c>
      <c r="C31" s="39">
        <v>0.027888446215139442</v>
      </c>
    </row>
    <row r="32" spans="1:3" ht="14.25">
      <c r="A32" s="10" t="s">
        <v>44</v>
      </c>
      <c r="B32">
        <v>173</v>
      </c>
      <c r="C32" s="39">
        <v>0.02767557190849464</v>
      </c>
    </row>
    <row r="33" spans="1:3" ht="14.25">
      <c r="A33" s="10" t="s">
        <v>60</v>
      </c>
      <c r="B33">
        <v>120</v>
      </c>
      <c r="C33" s="39">
        <v>0.0273972602739726</v>
      </c>
    </row>
    <row r="34" spans="1:3" ht="14.25">
      <c r="A34" s="10" t="s">
        <v>79</v>
      </c>
      <c r="B34">
        <v>20</v>
      </c>
      <c r="C34" s="39">
        <v>0.02699055330634278</v>
      </c>
    </row>
    <row r="35" spans="1:3" ht="14.25">
      <c r="A35" s="10" t="s">
        <v>29</v>
      </c>
      <c r="B35">
        <v>33</v>
      </c>
      <c r="C35" s="39">
        <v>0.026807473598700244</v>
      </c>
    </row>
    <row r="36" spans="1:3" ht="14.25">
      <c r="A36" s="10" t="s">
        <v>49</v>
      </c>
      <c r="B36">
        <v>117</v>
      </c>
      <c r="C36" s="39">
        <v>0.02656675749318801</v>
      </c>
    </row>
    <row r="37" spans="1:3" ht="14.25">
      <c r="A37" s="10" t="s">
        <v>102</v>
      </c>
      <c r="B37">
        <v>11</v>
      </c>
      <c r="C37" s="39">
        <v>0.02631578947368421</v>
      </c>
    </row>
    <row r="38" spans="1:3" ht="14.25">
      <c r="A38" s="10" t="s">
        <v>32</v>
      </c>
      <c r="B38">
        <v>69</v>
      </c>
      <c r="C38" s="39">
        <v>0.02623574144486692</v>
      </c>
    </row>
    <row r="39" spans="1:3" ht="14.25">
      <c r="A39" s="10" t="s">
        <v>84</v>
      </c>
      <c r="B39">
        <v>19</v>
      </c>
      <c r="C39" s="39">
        <v>0.026170798898071626</v>
      </c>
    </row>
    <row r="40" spans="1:3" ht="14.25">
      <c r="A40" s="10" t="s">
        <v>76</v>
      </c>
      <c r="B40">
        <v>25</v>
      </c>
      <c r="C40" s="39">
        <v>0.02615062761506276</v>
      </c>
    </row>
    <row r="41" spans="1:3" ht="14.25">
      <c r="A41" s="10" t="s">
        <v>26</v>
      </c>
      <c r="B41">
        <v>94</v>
      </c>
      <c r="C41" s="39">
        <v>0.026067665002773157</v>
      </c>
    </row>
    <row r="42" spans="1:3" ht="14.25">
      <c r="A42" s="10" t="s">
        <v>31</v>
      </c>
      <c r="B42">
        <v>103</v>
      </c>
      <c r="C42" s="39">
        <v>0.025990411304567248</v>
      </c>
    </row>
    <row r="43" spans="1:3" ht="14.25">
      <c r="A43" s="10" t="s">
        <v>48</v>
      </c>
      <c r="B43">
        <v>93</v>
      </c>
      <c r="C43" s="39">
        <v>0.02567642186637217</v>
      </c>
    </row>
    <row r="44" spans="1:3" ht="14.25">
      <c r="A44" s="10" t="s">
        <v>45</v>
      </c>
      <c r="B44">
        <v>57</v>
      </c>
      <c r="C44" s="39">
        <v>0.025675675675675677</v>
      </c>
    </row>
    <row r="45" spans="1:3" ht="14.25">
      <c r="A45" s="10" t="s">
        <v>24</v>
      </c>
      <c r="B45">
        <v>24</v>
      </c>
      <c r="C45" s="39">
        <v>0.0255863539445629</v>
      </c>
    </row>
    <row r="46" spans="1:3" ht="14.25">
      <c r="A46" s="10" t="s">
        <v>19</v>
      </c>
      <c r="B46">
        <v>38</v>
      </c>
      <c r="C46" s="39">
        <v>0.025065963060686015</v>
      </c>
    </row>
    <row r="47" spans="1:3" ht="14.25">
      <c r="A47" s="10" t="s">
        <v>46</v>
      </c>
      <c r="B47">
        <v>74</v>
      </c>
      <c r="C47" s="39">
        <v>0.025025363544132567</v>
      </c>
    </row>
    <row r="48" spans="1:3" ht="14.25">
      <c r="A48" s="10" t="s">
        <v>18</v>
      </c>
      <c r="B48">
        <v>58</v>
      </c>
      <c r="C48" s="39">
        <v>0.0249033920137398</v>
      </c>
    </row>
    <row r="49" spans="1:3" ht="14.25">
      <c r="A49" s="10" t="s">
        <v>77</v>
      </c>
      <c r="B49">
        <v>30</v>
      </c>
      <c r="C49" s="39">
        <v>0.02481389578163772</v>
      </c>
    </row>
    <row r="50" spans="1:3" ht="14.25">
      <c r="A50" s="10" t="s">
        <v>16</v>
      </c>
      <c r="B50">
        <v>27</v>
      </c>
      <c r="C50" s="39">
        <v>0.02459016393442623</v>
      </c>
    </row>
    <row r="51" spans="1:3" ht="14.25">
      <c r="A51" s="10" t="s">
        <v>54</v>
      </c>
      <c r="B51">
        <v>139</v>
      </c>
      <c r="C51" s="39">
        <v>0.024536628420123566</v>
      </c>
    </row>
    <row r="52" spans="1:3" ht="14.25">
      <c r="A52" s="10" t="s">
        <v>38</v>
      </c>
      <c r="B52">
        <v>96</v>
      </c>
      <c r="C52" s="39">
        <v>0.0243161094224924</v>
      </c>
    </row>
    <row r="53" spans="1:3" ht="14.25">
      <c r="A53" s="10" t="s">
        <v>105</v>
      </c>
      <c r="B53">
        <v>10</v>
      </c>
      <c r="C53" s="39">
        <v>0.024096385542168676</v>
      </c>
    </row>
    <row r="54" spans="1:3" ht="14.25">
      <c r="A54" s="10" t="s">
        <v>66</v>
      </c>
      <c r="B54">
        <v>96</v>
      </c>
      <c r="C54" s="39">
        <v>0.02409033877038896</v>
      </c>
    </row>
    <row r="55" spans="1:3" ht="14.25">
      <c r="A55" s="10" t="s">
        <v>57</v>
      </c>
      <c r="B55">
        <v>113</v>
      </c>
      <c r="C55" s="39">
        <v>0.023556389410047947</v>
      </c>
    </row>
    <row r="56" spans="1:3" ht="14.25">
      <c r="A56" s="10" t="s">
        <v>55</v>
      </c>
      <c r="B56">
        <v>48</v>
      </c>
      <c r="C56" s="39">
        <v>0.023010546500479387</v>
      </c>
    </row>
    <row r="57" spans="1:3" ht="14.25">
      <c r="A57" s="10" t="s">
        <v>50</v>
      </c>
      <c r="B57">
        <v>171</v>
      </c>
      <c r="C57" s="39">
        <v>0.023008611410118406</v>
      </c>
    </row>
    <row r="58" spans="1:3" ht="14.25">
      <c r="A58" s="10" t="s">
        <v>47</v>
      </c>
      <c r="B58">
        <v>39</v>
      </c>
      <c r="C58" s="39">
        <v>0.022900763358778626</v>
      </c>
    </row>
    <row r="59" spans="1:3" ht="14.25">
      <c r="A59" s="10" t="s">
        <v>51</v>
      </c>
      <c r="B59">
        <v>60</v>
      </c>
      <c r="C59" s="39">
        <v>0.022874571101791842</v>
      </c>
    </row>
    <row r="60" spans="1:3" ht="14.25">
      <c r="A60" s="10" t="s">
        <v>67</v>
      </c>
      <c r="B60">
        <v>418</v>
      </c>
      <c r="C60" s="39">
        <v>0.022807879085502265</v>
      </c>
    </row>
    <row r="61" spans="1:3" ht="14.25">
      <c r="A61" s="10" t="s">
        <v>33</v>
      </c>
      <c r="B61">
        <v>57</v>
      </c>
      <c r="C61" s="39">
        <v>0.022161741835147745</v>
      </c>
    </row>
    <row r="62" spans="1:3" ht="14.25">
      <c r="A62" s="10" t="s">
        <v>34</v>
      </c>
      <c r="B62">
        <v>33</v>
      </c>
      <c r="C62" s="39">
        <v>0.021970705725699067</v>
      </c>
    </row>
    <row r="63" spans="1:3" ht="14.25">
      <c r="A63" s="10" t="s">
        <v>17</v>
      </c>
      <c r="B63">
        <v>55</v>
      </c>
      <c r="C63" s="39">
        <v>0.02128482972136223</v>
      </c>
    </row>
    <row r="64" spans="1:3" ht="14.25">
      <c r="A64" s="10" t="s">
        <v>68</v>
      </c>
      <c r="B64">
        <v>34</v>
      </c>
      <c r="C64" s="39">
        <v>0.02118380062305296</v>
      </c>
    </row>
    <row r="65" spans="1:3" ht="14.25">
      <c r="A65" s="10" t="s">
        <v>21</v>
      </c>
      <c r="B65">
        <v>89</v>
      </c>
      <c r="C65" s="39">
        <v>0.021180390290337935</v>
      </c>
    </row>
    <row r="66" spans="1:3" ht="14.25">
      <c r="A66" s="10" t="s">
        <v>82</v>
      </c>
      <c r="B66">
        <v>34</v>
      </c>
      <c r="C66" s="39">
        <v>0.02111801242236025</v>
      </c>
    </row>
    <row r="67" spans="1:3" ht="14.25">
      <c r="A67" s="10" t="s">
        <v>43</v>
      </c>
      <c r="B67">
        <v>55</v>
      </c>
      <c r="C67" s="39">
        <v>0.02109704641350211</v>
      </c>
    </row>
    <row r="68" spans="1:3" ht="14.25">
      <c r="A68" s="10" t="s">
        <v>25</v>
      </c>
      <c r="B68">
        <v>25</v>
      </c>
      <c r="C68" s="39">
        <v>0.020903010033444816</v>
      </c>
    </row>
    <row r="69" spans="1:3" ht="14.25">
      <c r="A69" s="10" t="s">
        <v>58</v>
      </c>
      <c r="B69">
        <v>49</v>
      </c>
      <c r="C69" s="39">
        <v>0.01965503409546731</v>
      </c>
    </row>
    <row r="70" spans="1:3" ht="14.25">
      <c r="A70" s="10" t="s">
        <v>78</v>
      </c>
      <c r="B70">
        <v>18</v>
      </c>
      <c r="C70" s="39">
        <v>0.017391304347826087</v>
      </c>
    </row>
    <row r="71" spans="1:3" ht="14.25">
      <c r="A71" s="10" t="s">
        <v>104</v>
      </c>
      <c r="B71">
        <v>5</v>
      </c>
      <c r="C71" s="39">
        <v>0.016286644951140065</v>
      </c>
    </row>
    <row r="72" spans="1:3" ht="14.25">
      <c r="A72" s="10" t="s">
        <v>108</v>
      </c>
      <c r="B72">
        <v>2</v>
      </c>
      <c r="C72" s="39">
        <v>0.013888888888888888</v>
      </c>
    </row>
    <row r="73" spans="1:3" ht="14.25">
      <c r="A73" s="10" t="s">
        <v>106</v>
      </c>
      <c r="B73">
        <v>5</v>
      </c>
      <c r="C73" s="39">
        <v>0.01272264631043257</v>
      </c>
    </row>
    <row r="74" spans="1:3" ht="14.25">
      <c r="A74" s="10" t="s">
        <v>114</v>
      </c>
      <c r="B74">
        <v>3</v>
      </c>
      <c r="C74" s="39">
        <v>0.012711864406779662</v>
      </c>
    </row>
    <row r="75" spans="1:3" ht="14.25">
      <c r="A75" s="10" t="s">
        <v>107</v>
      </c>
      <c r="B75">
        <v>2</v>
      </c>
      <c r="C75" s="39">
        <v>0.011627906976744186</v>
      </c>
    </row>
    <row r="76" spans="1:3" ht="14.25">
      <c r="A76" s="10" t="s">
        <v>69</v>
      </c>
      <c r="B76">
        <v>0</v>
      </c>
      <c r="C76" s="39">
        <v>0</v>
      </c>
    </row>
    <row r="77" spans="1:3" ht="14.25">
      <c r="A77" s="10" t="s">
        <v>116</v>
      </c>
      <c r="B77">
        <v>0</v>
      </c>
      <c r="C77" s="3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7" sqref="L17"/>
    </sheetView>
  </sheetViews>
  <sheetFormatPr defaultColWidth="9.00390625" defaultRowHeight="14.25"/>
  <sheetData>
    <row r="1" spans="1:4" ht="14.25">
      <c r="A1" s="39">
        <v>0.6939994174191669</v>
      </c>
      <c r="B1" s="39">
        <v>0.6450221940393152</v>
      </c>
      <c r="C1" s="39">
        <v>0.621762285160978</v>
      </c>
      <c r="D1" s="39">
        <v>0.9305766312594841</v>
      </c>
    </row>
    <row r="2" spans="1:9" ht="14.25">
      <c r="A2" s="39">
        <v>0.6235551927125854</v>
      </c>
      <c r="B2" s="39">
        <v>0.6668368215075718</v>
      </c>
      <c r="C2" s="39">
        <v>0.6028189374774123</v>
      </c>
      <c r="D2" s="39">
        <v>0.9375424304141209</v>
      </c>
      <c r="F2" s="39">
        <f aca="true" t="shared" si="0" ref="F2:I4">A2-A1</f>
        <v>-0.07044422470658152</v>
      </c>
      <c r="G2" s="39">
        <f t="shared" si="0"/>
        <v>0.021814627468256687</v>
      </c>
      <c r="H2" s="39">
        <f t="shared" si="0"/>
        <v>-0.018943347683565648</v>
      </c>
      <c r="I2" s="39">
        <f t="shared" si="0"/>
        <v>0.006965799154636798</v>
      </c>
    </row>
    <row r="3" spans="1:9" ht="14.25">
      <c r="A3" s="39">
        <v>0.6622473246135553</v>
      </c>
      <c r="B3" s="39">
        <v>0.6638114492445201</v>
      </c>
      <c r="C3" s="39">
        <v>0.5365354330708662</v>
      </c>
      <c r="D3" s="39">
        <v>0.9559422436134765</v>
      </c>
      <c r="F3" s="39">
        <f t="shared" si="0"/>
        <v>0.03869213190096987</v>
      </c>
      <c r="G3" s="39">
        <f t="shared" si="0"/>
        <v>-0.003025372263051773</v>
      </c>
      <c r="H3" s="39">
        <f t="shared" si="0"/>
        <v>-0.06628350440654618</v>
      </c>
      <c r="I3" s="39">
        <f t="shared" si="0"/>
        <v>0.018399813199355575</v>
      </c>
    </row>
    <row r="4" spans="1:9" ht="14.25">
      <c r="A4" s="39">
        <v>0.679714091218516</v>
      </c>
      <c r="B4" s="39">
        <v>0.6436716721237439</v>
      </c>
      <c r="C4" s="39">
        <v>0.5398837823560486</v>
      </c>
      <c r="D4" s="39">
        <v>0.9313546977421704</v>
      </c>
      <c r="F4" s="39">
        <f t="shared" si="0"/>
        <v>0.017466766604960715</v>
      </c>
      <c r="G4" s="39">
        <f t="shared" si="0"/>
        <v>-0.020139777120776192</v>
      </c>
      <c r="H4" s="39">
        <f t="shared" si="0"/>
        <v>0.0033483492851824614</v>
      </c>
      <c r="I4" s="39">
        <f t="shared" si="0"/>
        <v>-0.02458754587130607</v>
      </c>
    </row>
    <row r="5" spans="1:9" ht="14.25">
      <c r="A5" s="39">
        <v>0.749185667752443</v>
      </c>
      <c r="B5" s="39">
        <v>0.6247909698996655</v>
      </c>
      <c r="C5" s="39">
        <v>0.5306053999664598</v>
      </c>
      <c r="D5" s="39">
        <v>0.9253472222222222</v>
      </c>
      <c r="F5" s="39">
        <f aca="true" t="shared" si="1" ref="F5:I6">A5-A4</f>
        <v>0.06947157653392699</v>
      </c>
      <c r="G5" s="39">
        <f t="shared" si="1"/>
        <v>-0.01888070222407834</v>
      </c>
      <c r="H5" s="39">
        <f t="shared" si="1"/>
        <v>-0.00927838238958878</v>
      </c>
      <c r="I5" s="39">
        <f t="shared" si="1"/>
        <v>-0.00600747551994818</v>
      </c>
    </row>
    <row r="6" spans="1:9" ht="14.25">
      <c r="A6" s="39">
        <v>0.7427397260273972</v>
      </c>
      <c r="B6" s="39">
        <v>0.6327703290962912</v>
      </c>
      <c r="C6" s="39">
        <v>0.5263386396526772</v>
      </c>
      <c r="D6" s="39">
        <v>0.918322896814593</v>
      </c>
      <c r="F6" s="39">
        <f t="shared" si="1"/>
        <v>-0.006445941725045756</v>
      </c>
      <c r="G6" s="39">
        <f t="shared" si="1"/>
        <v>0.007979359196625624</v>
      </c>
      <c r="H6" s="39">
        <f t="shared" si="1"/>
        <v>-0.004266760313782592</v>
      </c>
      <c r="I6" s="39">
        <f t="shared" si="1"/>
        <v>-0.007024325407629206</v>
      </c>
    </row>
    <row r="7" spans="1:9" ht="14.25">
      <c r="A7" s="39">
        <v>0.7301017354877319</v>
      </c>
      <c r="B7" s="39">
        <v>0.6335625159154571</v>
      </c>
      <c r="C7" s="39">
        <v>0.5165588123334602</v>
      </c>
      <c r="D7" s="39">
        <v>0.9409090909090909</v>
      </c>
      <c r="F7" s="39">
        <f aca="true" t="shared" si="2" ref="F7:I8">A7-A6</f>
        <v>-0.0126379905396653</v>
      </c>
      <c r="G7" s="39">
        <f t="shared" si="2"/>
        <v>0.0007921868191659298</v>
      </c>
      <c r="H7" s="39">
        <f t="shared" si="2"/>
        <v>-0.009779827319217005</v>
      </c>
      <c r="I7" s="39">
        <f t="shared" si="2"/>
        <v>0.022586194094497913</v>
      </c>
    </row>
    <row r="8" spans="1:9" ht="14.25">
      <c r="A8" s="39">
        <v>0.7491427540155207</v>
      </c>
      <c r="B8" s="39">
        <v>0.6396076201307933</v>
      </c>
      <c r="C8" s="39">
        <v>0.5942011973236295</v>
      </c>
      <c r="D8" s="39">
        <v>0.943221110100091</v>
      </c>
      <c r="F8" s="39">
        <f t="shared" si="2"/>
        <v>0.019041018527788722</v>
      </c>
      <c r="G8" s="39">
        <f t="shared" si="2"/>
        <v>0.006045104215336217</v>
      </c>
      <c r="H8" s="39">
        <f t="shared" si="2"/>
        <v>0.07764238499016929</v>
      </c>
      <c r="I8" s="39">
        <f t="shared" si="2"/>
        <v>0.002312019191000103</v>
      </c>
    </row>
    <row r="9" spans="1:9" ht="14.25">
      <c r="A9" s="39">
        <v>0.7371166613974075</v>
      </c>
      <c r="B9" s="39">
        <v>0.6515212438010991</v>
      </c>
      <c r="C9" s="39">
        <v>0.6152357251486243</v>
      </c>
      <c r="D9" s="39">
        <v>0.9593538301198541</v>
      </c>
      <c r="F9" s="39">
        <f aca="true" t="shared" si="3" ref="F9:I10">A9-A8</f>
        <v>-0.01202609261811316</v>
      </c>
      <c r="G9" s="39">
        <f t="shared" si="3"/>
        <v>0.011913623670305795</v>
      </c>
      <c r="H9" s="39">
        <f t="shared" si="3"/>
        <v>0.02103452782499482</v>
      </c>
      <c r="I9" s="39">
        <f t="shared" si="3"/>
        <v>0.01613272001976307</v>
      </c>
    </row>
    <row r="10" spans="1:9" ht="14.25">
      <c r="A10" s="39">
        <v>0.7603890362511052</v>
      </c>
      <c r="B10" s="39">
        <v>0.6360934182590233</v>
      </c>
      <c r="C10" s="39">
        <v>0.5906832298136646</v>
      </c>
      <c r="D10" s="39">
        <v>0.9398809523809524</v>
      </c>
      <c r="F10" s="39">
        <f t="shared" si="3"/>
        <v>0.023272374853697708</v>
      </c>
      <c r="G10" s="39">
        <f t="shared" si="3"/>
        <v>-0.01542782554207578</v>
      </c>
      <c r="H10" s="39">
        <f t="shared" si="3"/>
        <v>-0.024552495334959734</v>
      </c>
      <c r="I10" s="39">
        <f t="shared" si="3"/>
        <v>-0.019472877738901717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29.125" defaultRowHeight="27.75" customHeight="1"/>
  <cols>
    <col min="1" max="1" width="77.625" style="0" customWidth="1"/>
  </cols>
  <sheetData>
    <row r="1" ht="114" customHeight="1">
      <c r="A1" s="40" t="str">
        <f>"预约考试及考试合格率。全市四个科目共预约考试"&amp;'排名'!N85&amp;"人次，考试合格合计"&amp;'排名'!O85&amp;"人，科目一考试合格"&amp;'排名'!C85&amp;"人，科目二合格"&amp;'排名'!F85&amp;"人，科目三合格"&amp;'排名'!I85&amp;"人，安全文明合格"&amp;'排名'!L85&amp;"人，考试合格率分别是"&amp;ROUND(100*'排名'!D85,2)&amp;"%、"&amp;ROUND(100*'排名'!G85,2)&amp;"%、"&amp;ROUND(100*'排名'!J85,2)&amp;"%、"&amp;ROUND(100*'排名'!M85,2)&amp;"%，平均合格率为"&amp;ROUND(100*'排名'!P85,2)&amp;"%。"</f>
        <v>预约考试及考试合格率。全市四个科目共预约考试15092人次，考试合格合计10099人，科目一考试合格1720人，科目二合格2996人，科目三合格3804人，安全文明合格1579人，考试合格率分别是76.04%、63.61%、59.07%、93.99%，平均合格率为66.59%。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2023-10-26T07:56:15Z</cp:lastPrinted>
  <dcterms:created xsi:type="dcterms:W3CDTF">2021-01-27T08:06:03Z</dcterms:created>
  <dcterms:modified xsi:type="dcterms:W3CDTF">2024-03-26T05:56:39Z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